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480" windowHeight="10995" tabRatio="808" firstSheet="2" activeTab="6"/>
  </bookViews>
  <sheets>
    <sheet name="Unit Information" sheetId="1" r:id="rId1"/>
    <sheet name="Pre Burn Loading" sheetId="2" r:id="rId2"/>
    <sheet name="Post Burn Loading" sheetId="3" r:id="rId3"/>
    <sheet name="Biomass Consumption" sheetId="4" r:id="rId4"/>
    <sheet name="Fuel Moisture" sheetId="5" r:id="rId5"/>
    <sheet name="% Cover (Pre)" sheetId="6" r:id="rId6"/>
    <sheet name="Heights (Pre)" sheetId="7" r:id="rId7"/>
    <sheet name="SM Depths (Pre)" sheetId="8" r:id="rId8"/>
  </sheets>
  <calcPr calcId="125725"/>
</workbook>
</file>

<file path=xl/calcChain.xml><?xml version="1.0" encoding="utf-8"?>
<calcChain xmlns="http://schemas.openxmlformats.org/spreadsheetml/2006/main">
  <c r="C7" i="4"/>
  <c r="C21" s="1"/>
  <c r="D7"/>
  <c r="D21" s="1"/>
  <c r="E7"/>
  <c r="E21" s="1"/>
  <c r="F7"/>
  <c r="G7"/>
  <c r="G21" s="1"/>
  <c r="H7"/>
  <c r="H21" s="1"/>
  <c r="I7"/>
  <c r="I21" s="1"/>
  <c r="J7"/>
  <c r="J21" s="1"/>
  <c r="K7"/>
  <c r="K21" s="1"/>
  <c r="L7"/>
  <c r="M7"/>
  <c r="M21" s="1"/>
  <c r="N7"/>
  <c r="N21" s="1"/>
  <c r="O7"/>
  <c r="O21" s="1"/>
  <c r="P7"/>
  <c r="P21" s="1"/>
  <c r="Q7"/>
  <c r="Q21" s="1"/>
  <c r="B7"/>
  <c r="B21" s="1"/>
  <c r="C6"/>
  <c r="C20" s="1"/>
  <c r="D6"/>
  <c r="D20" s="1"/>
  <c r="E6"/>
  <c r="E20" s="1"/>
  <c r="F6"/>
  <c r="G6"/>
  <c r="G20" s="1"/>
  <c r="H6"/>
  <c r="I6"/>
  <c r="I20" s="1"/>
  <c r="J6"/>
  <c r="K6"/>
  <c r="K20" s="1"/>
  <c r="L6"/>
  <c r="M6"/>
  <c r="M20" s="1"/>
  <c r="N6"/>
  <c r="N20" s="1"/>
  <c r="O6"/>
  <c r="O20" s="1"/>
  <c r="P6"/>
  <c r="P20" s="1"/>
  <c r="Q6"/>
  <c r="Q20" s="1"/>
  <c r="B6"/>
  <c r="R6" s="1"/>
  <c r="R20" s="1"/>
  <c r="C5"/>
  <c r="C19" s="1"/>
  <c r="D5"/>
  <c r="D19" s="1"/>
  <c r="E5"/>
  <c r="E19" s="1"/>
  <c r="F5"/>
  <c r="G5"/>
  <c r="G19" s="1"/>
  <c r="H5"/>
  <c r="H19" s="1"/>
  <c r="I5"/>
  <c r="I19" s="1"/>
  <c r="J5"/>
  <c r="K5"/>
  <c r="K19" s="1"/>
  <c r="L5"/>
  <c r="L19" s="1"/>
  <c r="M5"/>
  <c r="M19" s="1"/>
  <c r="N5"/>
  <c r="N19" s="1"/>
  <c r="O5"/>
  <c r="O19" s="1"/>
  <c r="P5"/>
  <c r="P19" s="1"/>
  <c r="Q5"/>
  <c r="Q19" s="1"/>
  <c r="B5"/>
  <c r="R5" s="1"/>
  <c r="R19" s="1"/>
  <c r="C4"/>
  <c r="C18" s="1"/>
  <c r="D4"/>
  <c r="D18" s="1"/>
  <c r="E4"/>
  <c r="E18" s="1"/>
  <c r="F4"/>
  <c r="G4"/>
  <c r="H4"/>
  <c r="I4"/>
  <c r="I18" s="1"/>
  <c r="J4"/>
  <c r="J18" s="1"/>
  <c r="K4"/>
  <c r="K18" s="1"/>
  <c r="L4"/>
  <c r="L18" s="1"/>
  <c r="M4"/>
  <c r="M18" s="1"/>
  <c r="N4"/>
  <c r="N18" s="1"/>
  <c r="O4"/>
  <c r="O18" s="1"/>
  <c r="P4"/>
  <c r="P18" s="1"/>
  <c r="Q4"/>
  <c r="Q18" s="1"/>
  <c r="B4"/>
  <c r="R4" s="1"/>
  <c r="R18" s="1"/>
  <c r="C3"/>
  <c r="C17" s="1"/>
  <c r="D3"/>
  <c r="D17" s="1"/>
  <c r="E3"/>
  <c r="E17" s="1"/>
  <c r="F3"/>
  <c r="G3"/>
  <c r="H3"/>
  <c r="I3"/>
  <c r="I17" s="1"/>
  <c r="J3"/>
  <c r="K3"/>
  <c r="K17" s="1"/>
  <c r="L3"/>
  <c r="L17" s="1"/>
  <c r="M3"/>
  <c r="M17" s="1"/>
  <c r="N3"/>
  <c r="N17" s="1"/>
  <c r="O3"/>
  <c r="O17" s="1"/>
  <c r="P3"/>
  <c r="P17" s="1"/>
  <c r="Q3"/>
  <c r="Q17" s="1"/>
  <c r="B3"/>
  <c r="R3" s="1"/>
  <c r="R17" s="1"/>
  <c r="B17" l="1"/>
  <c r="B20"/>
  <c r="R7"/>
  <c r="R21" s="1"/>
  <c r="B18"/>
  <c r="B19"/>
</calcChain>
</file>

<file path=xl/comments1.xml><?xml version="1.0" encoding="utf-8"?>
<comments xmlns="http://schemas.openxmlformats.org/spreadsheetml/2006/main">
  <authors>
    <author>jdvorak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jdvorak:</t>
        </r>
        <r>
          <rPr>
            <sz val="8"/>
            <color indexed="81"/>
            <rFont val="Tahoma"/>
            <family val="2"/>
          </rPr>
          <t xml:space="preserve">
These are the 20 plots (pre) and 20 plots (post) that surround the perimeter of the 40m x 40m sample area.</t>
        </r>
      </text>
    </comment>
  </commentList>
</comments>
</file>

<file path=xl/comments2.xml><?xml version="1.0" encoding="utf-8"?>
<comments xmlns="http://schemas.openxmlformats.org/spreadsheetml/2006/main">
  <authors>
    <author>jdvorak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jdvorak:</t>
        </r>
        <r>
          <rPr>
            <sz val="8"/>
            <color indexed="81"/>
            <rFont val="Tahoma"/>
            <family val="2"/>
          </rPr>
          <t xml:space="preserve">
Pre loading - Post Loading = Consumption</t>
        </r>
      </text>
    </comment>
    <comment ref="A15" authorId="0">
      <text>
        <r>
          <rPr>
            <b/>
            <sz val="8"/>
            <color indexed="81"/>
            <rFont val="Tahoma"/>
            <family val="2"/>
          </rPr>
          <t>jdvorak:</t>
        </r>
        <r>
          <rPr>
            <sz val="8"/>
            <color indexed="81"/>
            <rFont val="Tahoma"/>
            <family val="2"/>
          </rPr>
          <t xml:space="preserve">
(Total consumption / Pre Loading)*100 = %  Consumption</t>
        </r>
      </text>
    </comment>
  </commentList>
</comments>
</file>

<file path=xl/sharedStrings.xml><?xml version="1.0" encoding="utf-8"?>
<sst xmlns="http://schemas.openxmlformats.org/spreadsheetml/2006/main" count="217" uniqueCount="61">
  <si>
    <t>Unit ID</t>
  </si>
  <si>
    <t>Post sample Date</t>
  </si>
  <si>
    <t>Pre Sample Date</t>
  </si>
  <si>
    <t>Burn Date</t>
  </si>
  <si>
    <t>Burn Year</t>
  </si>
  <si>
    <t>E608A - NW</t>
  </si>
  <si>
    <t>E608A - SW</t>
  </si>
  <si>
    <t>E608A - SE</t>
  </si>
  <si>
    <t>E703C - W</t>
  </si>
  <si>
    <t>E703C - E</t>
  </si>
  <si>
    <t>1 hr</t>
  </si>
  <si>
    <t>10 hr</t>
  </si>
  <si>
    <t>100 hr</t>
  </si>
  <si>
    <t>1000 hr</t>
  </si>
  <si>
    <t>Palmetto</t>
  </si>
  <si>
    <t xml:space="preserve">High Shrub </t>
  </si>
  <si>
    <t>Low Shrub</t>
  </si>
  <si>
    <t>Turkey Oak</t>
  </si>
  <si>
    <t>Seedling</t>
  </si>
  <si>
    <t>Wiregrass</t>
  </si>
  <si>
    <t>O'Grass</t>
  </si>
  <si>
    <t>Live forb</t>
  </si>
  <si>
    <t>Dead Forb</t>
  </si>
  <si>
    <t>HW Litter</t>
  </si>
  <si>
    <t>C Litter</t>
  </si>
  <si>
    <t>100hr</t>
  </si>
  <si>
    <t>T. Oak Leaves</t>
  </si>
  <si>
    <t>B. fern</t>
  </si>
  <si>
    <t>L. Palm Fronds</t>
  </si>
  <si>
    <t>L. Palm Rachis</t>
  </si>
  <si>
    <t>Dead Palm</t>
  </si>
  <si>
    <t xml:space="preserve">Cone </t>
  </si>
  <si>
    <t>High Shrub</t>
  </si>
  <si>
    <t>Pre Burn Biomass Loading ( tons/ac.)</t>
  </si>
  <si>
    <t>Post Burn Biomass Loading (tons/ac.)</t>
  </si>
  <si>
    <t>Biomass Consumption (tons/ac.)</t>
  </si>
  <si>
    <t>Sample Type</t>
  </si>
  <si>
    <t>Destructive</t>
  </si>
  <si>
    <t>Yucca</t>
  </si>
  <si>
    <t>C. Litter</t>
  </si>
  <si>
    <t>Laurel Oak</t>
  </si>
  <si>
    <t>N/A</t>
  </si>
  <si>
    <t>% Cover:  Pre Burn</t>
  </si>
  <si>
    <t>Veg. Heights (ft.):  Pre Burn</t>
  </si>
  <si>
    <t>Average Depths (mm):  Pre Burn</t>
  </si>
  <si>
    <t>Avg. % Moisture:  Day Of Burn</t>
  </si>
  <si>
    <t>Total Loading</t>
  </si>
  <si>
    <t>Litter</t>
  </si>
  <si>
    <t>Woody Shrub</t>
  </si>
  <si>
    <t>Cones</t>
  </si>
  <si>
    <t>Turkey Oak Leaves</t>
  </si>
  <si>
    <t>L. Palmetto</t>
  </si>
  <si>
    <t>Dead Palmetto</t>
  </si>
  <si>
    <t>D. Palmetto</t>
  </si>
  <si>
    <t>Winter</t>
  </si>
  <si>
    <t>Burn Season</t>
  </si>
  <si>
    <t xml:space="preserve">% Consumption </t>
  </si>
  <si>
    <t>Total Consumption w/highlighted cells</t>
  </si>
  <si>
    <t>Total Consumption w/out highlighted cells</t>
  </si>
  <si>
    <t>% Consumed w/highlighted cells</t>
  </si>
  <si>
    <t>% Consumed w/out highlighted cells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</si>
</sst>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Calibri"/>
      <family val="2"/>
      <scheme val="minor"/>
    </font>
    <font>
      <sz val="1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left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4" xfId="0" applyBorder="1"/>
    <xf numFmtId="164" fontId="0" fillId="0" borderId="1" xfId="0" applyNumberForma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0" borderId="0" xfId="0" applyNumberFormat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7" fillId="0" borderId="0" xfId="0" applyFont="1" applyBorder="1"/>
    <xf numFmtId="165" fontId="6" fillId="0" borderId="0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5" fontId="6" fillId="0" borderId="5" xfId="0" applyNumberFormat="1" applyFont="1" applyBorder="1" applyAlignment="1">
      <alignment horizontal="center"/>
    </xf>
    <xf numFmtId="165" fontId="6" fillId="0" borderId="8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Fill="1" applyBorder="1"/>
    <xf numFmtId="165" fontId="0" fillId="0" borderId="0" xfId="0" applyNumberFormat="1" applyFill="1" applyBorder="1" applyAlignment="1">
      <alignment horizontal="center"/>
    </xf>
    <xf numFmtId="0" fontId="0" fillId="0" borderId="0" xfId="0" applyFill="1"/>
    <xf numFmtId="165" fontId="0" fillId="0" borderId="1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164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164" fontId="0" fillId="2" borderId="1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 wrapText="1" shrinkToFit="1"/>
    </xf>
    <xf numFmtId="0" fontId="0" fillId="0" borderId="1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165" fontId="0" fillId="0" borderId="1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 applyAlignment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F23" sqref="F23"/>
    </sheetView>
  </sheetViews>
  <sheetFormatPr defaultRowHeight="15"/>
  <cols>
    <col min="1" max="1" width="11.140625" bestFit="1" customWidth="1"/>
    <col min="2" max="2" width="12.28515625" bestFit="1" customWidth="1"/>
    <col min="3" max="3" width="15.5703125" bestFit="1" customWidth="1"/>
    <col min="4" max="4" width="15.5703125" customWidth="1"/>
    <col min="5" max="5" width="16.42578125" bestFit="1" customWidth="1"/>
    <col min="6" max="6" width="9.42578125" bestFit="1" customWidth="1"/>
    <col min="7" max="7" width="12.85546875" customWidth="1"/>
  </cols>
  <sheetData>
    <row r="1" spans="1:7">
      <c r="A1" s="2" t="s">
        <v>0</v>
      </c>
      <c r="B1" s="2" t="s">
        <v>36</v>
      </c>
      <c r="C1" s="2" t="s">
        <v>2</v>
      </c>
      <c r="D1" s="2" t="s">
        <v>3</v>
      </c>
      <c r="E1" s="2" t="s">
        <v>1</v>
      </c>
      <c r="F1" s="2" t="s">
        <v>4</v>
      </c>
      <c r="G1" s="2" t="s">
        <v>55</v>
      </c>
    </row>
    <row r="2" spans="1:7">
      <c r="A2" s="3" t="s">
        <v>5</v>
      </c>
      <c r="B2" s="6" t="s">
        <v>37</v>
      </c>
      <c r="C2" s="5">
        <v>40569</v>
      </c>
      <c r="D2" s="5">
        <v>40583</v>
      </c>
      <c r="E2" s="5">
        <v>40585</v>
      </c>
      <c r="F2" s="2">
        <v>2011</v>
      </c>
      <c r="G2" s="2" t="s">
        <v>54</v>
      </c>
    </row>
    <row r="3" spans="1:7">
      <c r="A3" s="3" t="s">
        <v>6</v>
      </c>
      <c r="B3" s="6" t="s">
        <v>37</v>
      </c>
      <c r="C3" s="5">
        <v>40577</v>
      </c>
      <c r="D3" s="5">
        <v>40583</v>
      </c>
      <c r="E3" s="5">
        <v>40585</v>
      </c>
      <c r="F3" s="2">
        <v>2011</v>
      </c>
      <c r="G3" s="2" t="s">
        <v>54</v>
      </c>
    </row>
    <row r="4" spans="1:7">
      <c r="A4" s="3" t="s">
        <v>7</v>
      </c>
      <c r="B4" s="6" t="s">
        <v>37</v>
      </c>
      <c r="C4" s="5">
        <v>40577</v>
      </c>
      <c r="D4" s="5">
        <v>40583</v>
      </c>
      <c r="E4" s="5">
        <v>40582</v>
      </c>
      <c r="F4" s="2">
        <v>2011</v>
      </c>
      <c r="G4" s="2" t="s">
        <v>54</v>
      </c>
    </row>
    <row r="5" spans="1:7">
      <c r="A5" s="3" t="s">
        <v>8</v>
      </c>
      <c r="B5" s="6" t="s">
        <v>37</v>
      </c>
      <c r="C5" s="5">
        <v>40574</v>
      </c>
      <c r="D5" s="5">
        <v>40580</v>
      </c>
      <c r="E5" s="5">
        <v>40583</v>
      </c>
      <c r="F5" s="2">
        <v>2011</v>
      </c>
      <c r="G5" s="2" t="s">
        <v>54</v>
      </c>
    </row>
    <row r="6" spans="1:7">
      <c r="A6" s="3" t="s">
        <v>9</v>
      </c>
      <c r="B6" s="6" t="s">
        <v>37</v>
      </c>
      <c r="C6" s="5">
        <v>40571</v>
      </c>
      <c r="D6" s="5">
        <v>40580</v>
      </c>
      <c r="E6" s="5">
        <v>40586</v>
      </c>
      <c r="F6" s="2">
        <v>2011</v>
      </c>
      <c r="G6" s="2" t="s">
        <v>54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workbookViewId="0">
      <pane xSplit="1" topLeftCell="B1" activePane="topRight" state="frozen"/>
      <selection pane="topRight" activeCell="H17" sqref="H17"/>
    </sheetView>
  </sheetViews>
  <sheetFormatPr defaultRowHeight="15"/>
  <cols>
    <col min="1" max="1" width="11.28515625" bestFit="1" customWidth="1"/>
    <col min="2" max="2" width="11.28515625" customWidth="1"/>
    <col min="7" max="7" width="11" bestFit="1" customWidth="1"/>
    <col min="8" max="8" width="14.28515625" bestFit="1" customWidth="1"/>
    <col min="9" max="9" width="12.85546875" bestFit="1" customWidth="1"/>
    <col min="10" max="10" width="10.140625" customWidth="1"/>
    <col min="11" max="11" width="17.5703125" bestFit="1" customWidth="1"/>
    <col min="12" max="12" width="9.7109375" bestFit="1" customWidth="1"/>
    <col min="15" max="16" width="9.7109375" customWidth="1"/>
    <col min="17" max="17" width="13" customWidth="1"/>
  </cols>
  <sheetData>
    <row r="1" spans="1:17">
      <c r="A1" s="54" t="s">
        <v>33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</row>
    <row r="2" spans="1:17">
      <c r="A2" s="2" t="s">
        <v>0</v>
      </c>
      <c r="B2" s="2" t="s">
        <v>47</v>
      </c>
      <c r="C2" s="2" t="s">
        <v>10</v>
      </c>
      <c r="D2" s="2" t="s">
        <v>11</v>
      </c>
      <c r="E2" s="2" t="s">
        <v>12</v>
      </c>
      <c r="F2" s="2" t="s">
        <v>13</v>
      </c>
      <c r="G2" s="2" t="s">
        <v>51</v>
      </c>
      <c r="H2" s="2" t="s">
        <v>52</v>
      </c>
      <c r="I2" s="2" t="s">
        <v>48</v>
      </c>
      <c r="J2" s="2" t="s">
        <v>38</v>
      </c>
      <c r="K2" s="2" t="s">
        <v>50</v>
      </c>
      <c r="L2" s="2" t="s">
        <v>19</v>
      </c>
      <c r="M2" s="2" t="s">
        <v>20</v>
      </c>
      <c r="N2" s="2" t="s">
        <v>21</v>
      </c>
      <c r="O2" s="2" t="s">
        <v>22</v>
      </c>
      <c r="P2" s="18" t="s">
        <v>49</v>
      </c>
      <c r="Q2" s="17" t="s">
        <v>46</v>
      </c>
    </row>
    <row r="3" spans="1:17">
      <c r="A3" s="3" t="s">
        <v>5</v>
      </c>
      <c r="B3" s="28">
        <v>1.3702000000000001</v>
      </c>
      <c r="C3" s="19">
        <v>2.1927529372500001E-2</v>
      </c>
      <c r="D3" s="19">
        <v>0.16800622748999999</v>
      </c>
      <c r="E3" s="19">
        <v>0.72128434299750011</v>
      </c>
      <c r="F3" s="2">
        <v>0</v>
      </c>
      <c r="G3" s="7">
        <v>0</v>
      </c>
      <c r="H3" s="7">
        <v>0</v>
      </c>
      <c r="I3" s="2">
        <v>3.7000000000000002E-3</v>
      </c>
      <c r="J3" s="2">
        <v>0</v>
      </c>
      <c r="K3" s="19">
        <v>1.2809459992499999E-2</v>
      </c>
      <c r="L3" s="19">
        <v>3.1092438150000005E-3</v>
      </c>
      <c r="M3" s="19">
        <v>0.21113416034999996</v>
      </c>
      <c r="N3" s="2">
        <v>5.4699999999999999E-2</v>
      </c>
      <c r="O3" s="19">
        <v>0.131627628765</v>
      </c>
      <c r="P3" s="27">
        <v>1.72E-2</v>
      </c>
      <c r="Q3" s="26">
        <v>2.7193999999999998</v>
      </c>
    </row>
    <row r="4" spans="1:17">
      <c r="A4" s="3" t="s">
        <v>6</v>
      </c>
      <c r="B4" s="28">
        <v>1.2782</v>
      </c>
      <c r="C4" s="2">
        <v>7.3300000000000004E-2</v>
      </c>
      <c r="D4" s="2">
        <v>0.2442</v>
      </c>
      <c r="E4" s="2">
        <v>0.3357</v>
      </c>
      <c r="F4" s="2">
        <v>0</v>
      </c>
      <c r="G4" s="7">
        <v>0</v>
      </c>
      <c r="H4" s="7">
        <v>0</v>
      </c>
      <c r="I4" s="2">
        <v>3.44E-2</v>
      </c>
      <c r="J4" s="2">
        <v>3.0000000000000001E-3</v>
      </c>
      <c r="K4" s="2">
        <v>3.9600000000000003E-2</v>
      </c>
      <c r="L4" s="2">
        <v>8.8999999999999999E-3</v>
      </c>
      <c r="M4" s="2">
        <v>6.6100000000000006E-2</v>
      </c>
      <c r="N4" s="2">
        <v>1.9800000000000002E-2</v>
      </c>
      <c r="O4" s="2">
        <v>5.0599999999999999E-2</v>
      </c>
      <c r="P4" s="18">
        <v>1.46E-2</v>
      </c>
      <c r="Q4" s="29">
        <v>2.1684000000000001</v>
      </c>
    </row>
    <row r="5" spans="1:17">
      <c r="A5" s="3" t="s">
        <v>7</v>
      </c>
      <c r="B5" s="28">
        <v>1.8698999999999999</v>
      </c>
      <c r="C5" s="2">
        <v>1.32E-2</v>
      </c>
      <c r="D5" s="2">
        <v>0.31030000000000002</v>
      </c>
      <c r="E5" s="2">
        <v>0.2374</v>
      </c>
      <c r="F5" s="2">
        <v>0</v>
      </c>
      <c r="G5" s="2">
        <v>0.16450000000000001</v>
      </c>
      <c r="H5" s="2">
        <v>1.7100000000000001E-2</v>
      </c>
      <c r="I5" s="2">
        <v>6.6600000000000006E-2</v>
      </c>
      <c r="J5" s="2">
        <v>0</v>
      </c>
      <c r="K5" s="2">
        <v>5.7999999999999996E-3</v>
      </c>
      <c r="L5" s="2">
        <v>0.1908</v>
      </c>
      <c r="M5" s="2">
        <v>3.2399999999999998E-2</v>
      </c>
      <c r="N5" s="2">
        <v>0.1027</v>
      </c>
      <c r="O5" s="2">
        <v>4.8500000000000001E-2</v>
      </c>
      <c r="P5" s="18">
        <v>3.9100000000000003E-2</v>
      </c>
      <c r="Q5" s="22">
        <v>3.0981999999999998</v>
      </c>
    </row>
    <row r="6" spans="1:17">
      <c r="A6" s="3" t="s">
        <v>8</v>
      </c>
      <c r="B6" s="28">
        <v>1.5085999999999999</v>
      </c>
      <c r="C6" s="2">
        <v>3.5700000000000003E-2</v>
      </c>
      <c r="D6" s="2">
        <v>0.2868</v>
      </c>
      <c r="E6" s="2">
        <v>6.1800000000000001E-2</v>
      </c>
      <c r="F6" s="2">
        <v>0</v>
      </c>
      <c r="G6" s="2">
        <v>0.1686</v>
      </c>
      <c r="H6" s="2">
        <v>0</v>
      </c>
      <c r="I6" s="2">
        <v>9.6000000000000002E-2</v>
      </c>
      <c r="J6" s="2">
        <v>0</v>
      </c>
      <c r="K6" s="2">
        <v>3.78E-2</v>
      </c>
      <c r="L6" s="2">
        <v>0</v>
      </c>
      <c r="M6" s="2">
        <v>0.1542</v>
      </c>
      <c r="N6" s="2">
        <v>3.5000000000000001E-3</v>
      </c>
      <c r="O6" s="2">
        <v>0.1686</v>
      </c>
      <c r="P6" s="18">
        <v>3.78E-2</v>
      </c>
      <c r="Q6" s="22">
        <v>2.6553</v>
      </c>
    </row>
    <row r="7" spans="1:17">
      <c r="A7" s="3" t="s">
        <v>9</v>
      </c>
      <c r="B7" s="28">
        <v>1.4419999999999999</v>
      </c>
      <c r="C7" s="2">
        <v>3.3500000000000002E-2</v>
      </c>
      <c r="D7" s="2">
        <v>0.22239999999999999</v>
      </c>
      <c r="E7" s="2">
        <v>9.4000000000000004E-3</v>
      </c>
      <c r="F7" s="2">
        <v>0</v>
      </c>
      <c r="G7" s="2">
        <v>0.27350000000000002</v>
      </c>
      <c r="H7" s="2">
        <v>6.8500000000000005E-2</v>
      </c>
      <c r="I7" s="2">
        <v>0.14419999999999999</v>
      </c>
      <c r="J7" s="2">
        <v>2.3300000000000001E-2</v>
      </c>
      <c r="K7" s="2">
        <v>2.47E-2</v>
      </c>
      <c r="L7" s="2">
        <v>0</v>
      </c>
      <c r="M7" s="2">
        <v>0.1234</v>
      </c>
      <c r="N7" s="2">
        <v>1.4E-3</v>
      </c>
      <c r="O7" s="2">
        <v>2.4199999999999999E-2</v>
      </c>
      <c r="P7" s="18">
        <v>3.3799999999999997E-2</v>
      </c>
      <c r="Q7" s="22">
        <v>2.5398000000000001</v>
      </c>
    </row>
    <row r="11" spans="1:17">
      <c r="B11" s="30"/>
      <c r="C11" s="21"/>
    </row>
    <row r="12" spans="1:17">
      <c r="B12" s="30"/>
      <c r="C12" s="21"/>
    </row>
    <row r="13" spans="1:17">
      <c r="A13" s="13"/>
      <c r="B13" s="30"/>
      <c r="C13" s="21"/>
      <c r="D13" s="13"/>
    </row>
    <row r="14" spans="1:17">
      <c r="A14" s="23"/>
      <c r="B14" s="30"/>
      <c r="C14" s="21"/>
      <c r="D14" s="23"/>
      <c r="E14" s="23"/>
      <c r="F14" s="23"/>
      <c r="G14" s="23"/>
      <c r="H14" s="23"/>
      <c r="I14" s="53"/>
      <c r="J14" s="24"/>
      <c r="K14" s="23"/>
      <c r="L14" s="23"/>
      <c r="M14" s="23"/>
      <c r="N14" s="20"/>
      <c r="O14" s="13"/>
    </row>
    <row r="15" spans="1:17">
      <c r="A15" s="21"/>
      <c r="B15" s="30"/>
      <c r="C15" s="21"/>
      <c r="D15" s="21"/>
      <c r="E15" s="21"/>
      <c r="F15" s="21"/>
      <c r="G15" s="21"/>
      <c r="H15" s="21"/>
      <c r="I15" s="53"/>
      <c r="J15" s="25"/>
      <c r="K15" s="21"/>
      <c r="L15" s="21"/>
      <c r="M15" s="21"/>
      <c r="N15" s="21"/>
      <c r="O15" s="13"/>
    </row>
    <row r="16" spans="1:17">
      <c r="A16" s="13"/>
      <c r="B16" s="30"/>
      <c r="C16" s="21"/>
      <c r="D16" s="13"/>
      <c r="E16" s="13"/>
      <c r="F16" s="13"/>
      <c r="G16" s="13"/>
      <c r="H16" s="13"/>
      <c r="I16" s="53"/>
      <c r="J16" s="13"/>
      <c r="K16" s="13"/>
      <c r="L16" s="13"/>
      <c r="M16" s="13"/>
      <c r="N16" s="13"/>
      <c r="O16" s="13"/>
    </row>
    <row r="17" spans="1:9">
      <c r="A17" s="13"/>
      <c r="B17" s="30"/>
      <c r="C17" s="21"/>
      <c r="D17" s="13"/>
      <c r="I17" s="53"/>
    </row>
    <row r="18" spans="1:9">
      <c r="A18" s="13"/>
      <c r="B18" s="30"/>
      <c r="C18" s="21"/>
      <c r="D18" s="13"/>
      <c r="I18" s="53"/>
    </row>
    <row r="19" spans="1:9">
      <c r="A19" s="13"/>
      <c r="B19" s="30"/>
      <c r="C19" s="21"/>
      <c r="D19" s="13"/>
    </row>
    <row r="20" spans="1:9">
      <c r="A20" s="13"/>
      <c r="B20" s="30"/>
      <c r="C20" s="21"/>
      <c r="D20" s="13"/>
    </row>
    <row r="21" spans="1:9">
      <c r="A21" s="13"/>
      <c r="B21" s="31"/>
      <c r="C21" s="25"/>
      <c r="D21" s="13"/>
    </row>
    <row r="22" spans="1:9">
      <c r="A22" s="13"/>
      <c r="B22" s="30"/>
      <c r="C22" s="21"/>
      <c r="D22" s="13"/>
    </row>
    <row r="23" spans="1:9">
      <c r="A23" s="13"/>
      <c r="B23" s="30"/>
      <c r="C23" s="21"/>
      <c r="D23" s="13"/>
    </row>
    <row r="24" spans="1:9">
      <c r="A24" s="13"/>
      <c r="B24" s="30"/>
      <c r="C24" s="21"/>
      <c r="D24" s="13"/>
    </row>
    <row r="25" spans="1:9">
      <c r="A25" s="13"/>
      <c r="B25" s="30"/>
      <c r="C25" s="21"/>
      <c r="D25" s="13"/>
    </row>
    <row r="26" spans="1:9">
      <c r="A26" s="13"/>
      <c r="B26" s="32"/>
      <c r="C26" s="33"/>
      <c r="D26" s="13"/>
    </row>
    <row r="27" spans="1:9">
      <c r="B27" s="32"/>
      <c r="C27" s="21"/>
    </row>
  </sheetData>
  <mergeCells count="1">
    <mergeCell ref="A1:Q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workbookViewId="0">
      <pane xSplit="1" topLeftCell="B1" activePane="topRight" state="frozen"/>
      <selection pane="topRight" activeCell="J14" sqref="J14"/>
    </sheetView>
  </sheetViews>
  <sheetFormatPr defaultRowHeight="15"/>
  <cols>
    <col min="1" max="1" width="11.28515625" bestFit="1" customWidth="1"/>
    <col min="2" max="2" width="11.28515625" customWidth="1"/>
    <col min="5" max="5" width="10.42578125" customWidth="1"/>
    <col min="7" max="7" width="11" bestFit="1" customWidth="1"/>
    <col min="8" max="8" width="11" customWidth="1"/>
    <col min="9" max="9" width="12.85546875" bestFit="1" customWidth="1"/>
    <col min="10" max="10" width="12.85546875" customWidth="1"/>
    <col min="11" max="11" width="17.5703125" bestFit="1" customWidth="1"/>
    <col min="12" max="12" width="9.7109375" bestFit="1" customWidth="1"/>
    <col min="13" max="13" width="7.5703125" bestFit="1" customWidth="1"/>
    <col min="14" max="14" width="8.7109375" bestFit="1" customWidth="1"/>
    <col min="15" max="15" width="10" bestFit="1" customWidth="1"/>
    <col min="17" max="17" width="13.28515625" customWidth="1"/>
  </cols>
  <sheetData>
    <row r="1" spans="1:17">
      <c r="A1" s="54" t="s">
        <v>34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</row>
    <row r="2" spans="1:17">
      <c r="A2" s="2" t="s">
        <v>0</v>
      </c>
      <c r="B2" s="2" t="s">
        <v>47</v>
      </c>
      <c r="C2" s="2" t="s">
        <v>10</v>
      </c>
      <c r="D2" s="2" t="s">
        <v>11</v>
      </c>
      <c r="E2" s="2" t="s">
        <v>12</v>
      </c>
      <c r="F2" s="2" t="s">
        <v>13</v>
      </c>
      <c r="G2" s="2" t="s">
        <v>51</v>
      </c>
      <c r="H2" s="2" t="s">
        <v>53</v>
      </c>
      <c r="I2" s="2" t="s">
        <v>48</v>
      </c>
      <c r="J2" s="2" t="s">
        <v>38</v>
      </c>
      <c r="K2" s="2" t="s">
        <v>50</v>
      </c>
      <c r="L2" s="2" t="s">
        <v>19</v>
      </c>
      <c r="M2" s="2" t="s">
        <v>20</v>
      </c>
      <c r="N2" s="2" t="s">
        <v>21</v>
      </c>
      <c r="O2" s="2" t="s">
        <v>22</v>
      </c>
      <c r="P2" s="18" t="s">
        <v>49</v>
      </c>
      <c r="Q2" s="17" t="s">
        <v>46</v>
      </c>
    </row>
    <row r="3" spans="1:17">
      <c r="A3" s="3" t="s">
        <v>5</v>
      </c>
      <c r="B3" s="28">
        <v>0.11020000000000001</v>
      </c>
      <c r="C3" s="2">
        <v>2.0199999999999999E-2</v>
      </c>
      <c r="D3" s="2">
        <v>6.54E-2</v>
      </c>
      <c r="E3" s="2">
        <v>1.17E-2</v>
      </c>
      <c r="F3" s="2">
        <v>0</v>
      </c>
      <c r="G3" s="2">
        <v>0</v>
      </c>
      <c r="H3" s="2">
        <v>0</v>
      </c>
      <c r="I3" s="2">
        <v>1.77E-2</v>
      </c>
      <c r="J3" s="2">
        <v>0</v>
      </c>
      <c r="K3" s="2">
        <v>0</v>
      </c>
      <c r="L3" s="2">
        <v>0</v>
      </c>
      <c r="M3" s="2">
        <v>2.8E-3</v>
      </c>
      <c r="N3" s="2">
        <v>2.12E-2</v>
      </c>
      <c r="O3" s="2">
        <v>0</v>
      </c>
      <c r="P3" s="2">
        <v>0</v>
      </c>
      <c r="Q3" s="22">
        <v>0.26690000000000003</v>
      </c>
    </row>
    <row r="4" spans="1:17">
      <c r="A4" s="3" t="s">
        <v>6</v>
      </c>
      <c r="B4" s="28">
        <v>0.1351</v>
      </c>
      <c r="C4" s="2">
        <v>2.8799999999999999E-2</v>
      </c>
      <c r="D4" s="2">
        <v>0.13239999999999999</v>
      </c>
      <c r="E4" s="2">
        <v>8.2600000000000007E-2</v>
      </c>
      <c r="F4" s="2">
        <v>0</v>
      </c>
      <c r="G4" s="2">
        <v>0</v>
      </c>
      <c r="H4" s="2">
        <v>0</v>
      </c>
      <c r="I4" s="2">
        <v>1.2E-2</v>
      </c>
      <c r="J4" s="2">
        <v>0</v>
      </c>
      <c r="K4" s="2">
        <v>4.5499999999999999E-2</v>
      </c>
      <c r="L4" s="2">
        <v>0</v>
      </c>
      <c r="M4" s="2">
        <v>8.9999999999999998E-4</v>
      </c>
      <c r="N4" s="2">
        <v>1.6999999999999999E-3</v>
      </c>
      <c r="O4" s="2">
        <v>2.0999999999999999E-3</v>
      </c>
      <c r="P4" s="18">
        <v>3.3999999999999998E-3</v>
      </c>
      <c r="Q4" s="22">
        <v>0.4466</v>
      </c>
    </row>
    <row r="5" spans="1:17">
      <c r="A5" s="3" t="s">
        <v>7</v>
      </c>
      <c r="B5" s="28">
        <v>0.1434</v>
      </c>
      <c r="C5" s="2">
        <v>2E-3</v>
      </c>
      <c r="D5" s="2">
        <v>0.2928</v>
      </c>
      <c r="E5" s="2">
        <v>0.44869999999999999</v>
      </c>
      <c r="F5" s="2">
        <v>0</v>
      </c>
      <c r="G5" s="2">
        <v>4.2599999999999999E-2</v>
      </c>
      <c r="H5" s="2">
        <v>0</v>
      </c>
      <c r="I5" s="2">
        <v>3.1399999999999997E-2</v>
      </c>
      <c r="J5" s="2">
        <v>0</v>
      </c>
      <c r="K5" s="2">
        <v>0</v>
      </c>
      <c r="L5" s="2">
        <v>0</v>
      </c>
      <c r="M5" s="2">
        <v>1E-4</v>
      </c>
      <c r="N5" s="2">
        <v>3.5000000000000001E-3</v>
      </c>
      <c r="O5" s="2">
        <v>0</v>
      </c>
      <c r="P5" s="18">
        <v>5.8000000000000003E-2</v>
      </c>
      <c r="Q5" s="22">
        <v>1.0226</v>
      </c>
    </row>
    <row r="6" spans="1:17">
      <c r="A6" s="3" t="s">
        <v>8</v>
      </c>
      <c r="B6" s="28">
        <v>0.2087</v>
      </c>
      <c r="C6" s="2">
        <v>1.1299999999999999E-2</v>
      </c>
      <c r="D6" s="2">
        <v>0.36309999999999998</v>
      </c>
      <c r="E6" s="2">
        <v>9.98E-2</v>
      </c>
      <c r="F6" s="2">
        <v>0</v>
      </c>
      <c r="G6" s="2">
        <v>0.1045</v>
      </c>
      <c r="H6" s="2">
        <v>0</v>
      </c>
      <c r="I6" s="2">
        <v>3.5200000000000002E-2</v>
      </c>
      <c r="J6" s="2">
        <v>0</v>
      </c>
      <c r="K6" s="2">
        <v>6.9999999999999999E-4</v>
      </c>
      <c r="L6" s="2">
        <v>0</v>
      </c>
      <c r="M6" s="2">
        <v>6.9999999999999999E-4</v>
      </c>
      <c r="N6" s="2">
        <v>0</v>
      </c>
      <c r="O6" s="2">
        <v>6.9999999999999999E-4</v>
      </c>
      <c r="P6" s="18">
        <v>4.6399999999999997E-2</v>
      </c>
      <c r="Q6" s="22">
        <v>0.90610000000000002</v>
      </c>
    </row>
    <row r="7" spans="1:17">
      <c r="A7" s="3" t="s">
        <v>9</v>
      </c>
      <c r="B7" s="28">
        <v>0.29559999999999997</v>
      </c>
      <c r="C7" s="2">
        <v>4.7999999999999996E-3</v>
      </c>
      <c r="D7" s="2">
        <v>0.23710000000000001</v>
      </c>
      <c r="E7" s="2">
        <v>0.2601</v>
      </c>
      <c r="F7" s="2">
        <v>0</v>
      </c>
      <c r="G7" s="2">
        <v>0.25140000000000001</v>
      </c>
      <c r="H7" s="2">
        <v>0</v>
      </c>
      <c r="I7" s="2">
        <v>5.8799999999999998E-2</v>
      </c>
      <c r="J7" s="2">
        <v>6.9999999999999999E-4</v>
      </c>
      <c r="K7" s="2">
        <v>0</v>
      </c>
      <c r="L7" s="2">
        <v>0</v>
      </c>
      <c r="M7" s="2">
        <v>5.9999999999999995E-4</v>
      </c>
      <c r="N7" s="2">
        <v>4.3E-3</v>
      </c>
      <c r="O7" s="2">
        <v>0</v>
      </c>
      <c r="P7" s="18">
        <v>8.7400000000000005E-2</v>
      </c>
      <c r="Q7" s="22">
        <v>1.2008000000000001</v>
      </c>
    </row>
    <row r="11" spans="1:17">
      <c r="B11" s="23"/>
      <c r="C11" s="21"/>
      <c r="D11" s="21"/>
      <c r="E11" s="13"/>
      <c r="F11" s="30"/>
      <c r="G11" s="21"/>
      <c r="H11" s="21"/>
      <c r="I11" s="13"/>
      <c r="J11" s="30"/>
      <c r="K11" s="21"/>
      <c r="L11" s="21"/>
    </row>
    <row r="12" spans="1:17">
      <c r="A12" s="53"/>
      <c r="B12" s="21"/>
      <c r="C12" s="21"/>
      <c r="D12" s="21"/>
      <c r="E12" s="13"/>
      <c r="F12" s="30"/>
      <c r="G12" s="21"/>
      <c r="H12" s="21"/>
      <c r="I12" s="13"/>
      <c r="J12" s="30"/>
      <c r="K12" s="21"/>
      <c r="L12" s="21"/>
    </row>
    <row r="13" spans="1:17">
      <c r="A13" s="53"/>
      <c r="B13" s="21"/>
      <c r="C13" s="30"/>
      <c r="D13" s="21"/>
      <c r="E13" s="25"/>
      <c r="F13" s="30"/>
      <c r="G13" s="21"/>
      <c r="H13" s="21"/>
      <c r="I13" s="13"/>
      <c r="J13" s="30"/>
      <c r="K13" s="25"/>
      <c r="L13" s="21"/>
    </row>
    <row r="14" spans="1:17">
      <c r="A14" s="53"/>
      <c r="B14" s="21"/>
      <c r="C14" s="30"/>
      <c r="D14" s="21"/>
      <c r="E14" s="25"/>
      <c r="F14" s="30"/>
      <c r="G14" s="21"/>
      <c r="H14" s="21"/>
      <c r="I14" s="13"/>
      <c r="J14" s="30"/>
      <c r="K14" s="25"/>
      <c r="L14" s="21"/>
    </row>
    <row r="15" spans="1:17">
      <c r="A15" s="53"/>
      <c r="B15" s="25"/>
      <c r="C15" s="30"/>
      <c r="D15" s="21"/>
      <c r="E15" s="25"/>
      <c r="F15" s="30"/>
      <c r="I15" s="13"/>
      <c r="J15" s="30"/>
      <c r="K15" s="25"/>
      <c r="L15" s="21"/>
    </row>
    <row r="16" spans="1:17">
      <c r="A16" s="53"/>
      <c r="B16" s="25"/>
      <c r="C16" s="30"/>
      <c r="D16" s="21"/>
      <c r="E16" s="25"/>
      <c r="F16" s="30"/>
      <c r="I16" s="13"/>
      <c r="J16" s="30"/>
      <c r="K16" s="25"/>
      <c r="L16" s="21"/>
    </row>
    <row r="17" spans="2:12">
      <c r="B17" s="23"/>
      <c r="C17" s="30"/>
      <c r="D17" s="21"/>
      <c r="E17" s="25"/>
      <c r="F17" s="30"/>
      <c r="I17" s="13"/>
      <c r="J17" s="30"/>
      <c r="K17" s="25"/>
      <c r="L17" s="21"/>
    </row>
    <row r="18" spans="2:12">
      <c r="B18" s="24"/>
      <c r="C18" s="30"/>
      <c r="D18" s="21"/>
      <c r="E18" s="25"/>
      <c r="F18" s="31"/>
      <c r="I18" s="34"/>
      <c r="J18" s="31"/>
      <c r="K18" s="25"/>
      <c r="L18" s="25"/>
    </row>
    <row r="19" spans="2:12">
      <c r="B19" s="24"/>
      <c r="C19" s="31"/>
      <c r="D19" s="25"/>
      <c r="E19" s="25"/>
      <c r="F19" s="31"/>
      <c r="I19" s="34"/>
      <c r="J19" s="31"/>
      <c r="K19" s="25"/>
      <c r="L19" s="25"/>
    </row>
    <row r="20" spans="2:12">
      <c r="B20" s="24"/>
      <c r="C20" s="30"/>
      <c r="D20" s="21"/>
      <c r="E20" s="25"/>
      <c r="F20" s="31"/>
      <c r="G20" s="25"/>
      <c r="H20" s="25"/>
      <c r="I20" s="34"/>
      <c r="J20" s="31"/>
      <c r="K20" s="25"/>
      <c r="L20" s="25"/>
    </row>
    <row r="21" spans="2:12">
      <c r="B21" s="24"/>
      <c r="C21" s="30"/>
      <c r="D21" s="21"/>
      <c r="E21" s="25"/>
      <c r="F21" s="31"/>
      <c r="G21" s="25"/>
      <c r="H21" s="25"/>
      <c r="I21" s="34"/>
      <c r="J21" s="31"/>
      <c r="K21" s="25"/>
      <c r="L21" s="25"/>
    </row>
    <row r="22" spans="2:12">
      <c r="B22" s="24"/>
      <c r="C22" s="30"/>
      <c r="D22" s="21"/>
      <c r="E22" s="25"/>
      <c r="F22" s="31"/>
      <c r="G22" s="25"/>
      <c r="H22" s="25"/>
      <c r="I22" s="34"/>
      <c r="J22" s="31"/>
      <c r="K22" s="25"/>
      <c r="L22" s="25"/>
    </row>
    <row r="23" spans="2:12">
      <c r="B23" s="24"/>
      <c r="C23" s="30"/>
      <c r="D23" s="21"/>
      <c r="E23" s="25"/>
      <c r="F23" s="31"/>
      <c r="G23" s="25"/>
      <c r="H23" s="25"/>
      <c r="I23" s="34"/>
      <c r="J23" s="31"/>
      <c r="K23" s="25"/>
      <c r="L23" s="25"/>
    </row>
    <row r="24" spans="2:12">
      <c r="B24" s="20"/>
      <c r="C24" s="30"/>
      <c r="D24" s="21"/>
      <c r="E24" s="25"/>
      <c r="F24" s="30"/>
      <c r="G24" s="21"/>
      <c r="H24" s="21"/>
      <c r="I24" s="13"/>
      <c r="J24" s="30"/>
      <c r="K24" s="25"/>
      <c r="L24" s="21"/>
    </row>
    <row r="25" spans="2:12">
      <c r="B25" s="13"/>
      <c r="C25" s="30"/>
      <c r="D25" s="21"/>
      <c r="E25" s="35"/>
      <c r="F25" s="32"/>
      <c r="G25" s="21"/>
      <c r="H25" s="21"/>
      <c r="I25" s="13"/>
      <c r="J25" s="30"/>
      <c r="K25" s="25"/>
      <c r="L25" s="21"/>
    </row>
    <row r="26" spans="2:12">
      <c r="B26" s="13"/>
      <c r="C26" s="32"/>
      <c r="D26" s="33"/>
      <c r="E26" s="35"/>
      <c r="F26" s="13"/>
      <c r="G26" s="13"/>
      <c r="H26" s="13"/>
      <c r="I26" s="13"/>
      <c r="J26" s="32"/>
      <c r="K26" s="25"/>
      <c r="L26" s="21"/>
    </row>
    <row r="27" spans="2:12">
      <c r="B27" s="13"/>
      <c r="C27" s="13"/>
      <c r="D27" s="13"/>
      <c r="E27" s="13"/>
      <c r="F27" s="13"/>
      <c r="G27" s="13"/>
      <c r="H27" s="13"/>
      <c r="I27" s="13"/>
      <c r="J27" s="13"/>
      <c r="K27" s="34"/>
      <c r="L27" s="13"/>
    </row>
    <row r="28" spans="2:12">
      <c r="K28" s="36"/>
    </row>
  </sheetData>
  <mergeCells count="1">
    <mergeCell ref="A1:Q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workbookViewId="0">
      <pane xSplit="1" topLeftCell="B1" activePane="topRight" state="frozen"/>
      <selection pane="topRight" activeCell="A15" sqref="A15:R15"/>
    </sheetView>
  </sheetViews>
  <sheetFormatPr defaultRowHeight="15"/>
  <cols>
    <col min="1" max="1" width="11.28515625" bestFit="1" customWidth="1"/>
    <col min="2" max="2" width="11.28515625" customWidth="1"/>
    <col min="5" max="5" width="10.5703125" bestFit="1" customWidth="1"/>
    <col min="7" max="7" width="11" bestFit="1" customWidth="1"/>
    <col min="8" max="8" width="11.42578125" bestFit="1" customWidth="1"/>
    <col min="9" max="9" width="12.85546875" bestFit="1" customWidth="1"/>
    <col min="10" max="10" width="12.85546875" customWidth="1"/>
    <col min="11" max="11" width="17.5703125" bestFit="1" customWidth="1"/>
    <col min="12" max="12" width="9.7109375" bestFit="1" customWidth="1"/>
    <col min="13" max="13" width="7.5703125" bestFit="1" customWidth="1"/>
    <col min="14" max="14" width="8.7109375" bestFit="1" customWidth="1"/>
    <col min="17" max="17" width="17.85546875" customWidth="1"/>
    <col min="18" max="18" width="24.7109375" customWidth="1"/>
  </cols>
  <sheetData>
    <row r="1" spans="1:18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9"/>
      <c r="R1" s="60"/>
    </row>
    <row r="2" spans="1:18" ht="27" customHeight="1">
      <c r="A2" s="2" t="s">
        <v>0</v>
      </c>
      <c r="B2" s="2" t="s">
        <v>47</v>
      </c>
      <c r="C2" s="2" t="s">
        <v>10</v>
      </c>
      <c r="D2" s="2" t="s">
        <v>11</v>
      </c>
      <c r="E2" s="2" t="s">
        <v>12</v>
      </c>
      <c r="F2" s="2" t="s">
        <v>13</v>
      </c>
      <c r="G2" s="2" t="s">
        <v>51</v>
      </c>
      <c r="H2" s="2" t="s">
        <v>53</v>
      </c>
      <c r="I2" s="2" t="s">
        <v>48</v>
      </c>
      <c r="J2" s="2" t="s">
        <v>38</v>
      </c>
      <c r="K2" s="2" t="s">
        <v>50</v>
      </c>
      <c r="L2" s="2" t="s">
        <v>19</v>
      </c>
      <c r="M2" s="2" t="s">
        <v>20</v>
      </c>
      <c r="N2" s="2" t="s">
        <v>21</v>
      </c>
      <c r="O2" s="2" t="s">
        <v>22</v>
      </c>
      <c r="P2" s="22" t="s">
        <v>49</v>
      </c>
      <c r="Q2" s="44" t="s">
        <v>57</v>
      </c>
      <c r="R2" s="45" t="s">
        <v>58</v>
      </c>
    </row>
    <row r="3" spans="1:18">
      <c r="A3" s="3" t="s">
        <v>5</v>
      </c>
      <c r="B3" s="6">
        <f>'Pre Burn Loading'!B3-'Post Burn Loading'!B3</f>
        <v>1.26</v>
      </c>
      <c r="C3" s="37">
        <f>'Pre Burn Loading'!C3-'Post Burn Loading'!C3</f>
        <v>1.7275293725000015E-3</v>
      </c>
      <c r="D3" s="37">
        <f>'Pre Burn Loading'!D3-'Post Burn Loading'!D3</f>
        <v>0.10260622748999999</v>
      </c>
      <c r="E3" s="37">
        <f>'Pre Burn Loading'!E3-'Post Burn Loading'!E3</f>
        <v>0.70958434299750006</v>
      </c>
      <c r="F3" s="6">
        <f>'Pre Burn Loading'!F3-'Post Burn Loading'!F3</f>
        <v>0</v>
      </c>
      <c r="G3" s="6">
        <f>'Pre Burn Loading'!G3-'Post Burn Loading'!G3</f>
        <v>0</v>
      </c>
      <c r="H3" s="6">
        <f>'Pre Burn Loading'!H3-'Post Burn Loading'!H3</f>
        <v>0</v>
      </c>
      <c r="I3" s="42">
        <f>'Pre Burn Loading'!I3-'Post Burn Loading'!I3</f>
        <v>-1.4E-2</v>
      </c>
      <c r="J3" s="6">
        <f>'Pre Burn Loading'!J3-'Post Burn Loading'!J3</f>
        <v>0</v>
      </c>
      <c r="K3" s="37">
        <f>'Pre Burn Loading'!K3-'Post Burn Loading'!K3</f>
        <v>1.2809459992499999E-2</v>
      </c>
      <c r="L3" s="37">
        <f>'Pre Burn Loading'!L3-'Post Burn Loading'!L3</f>
        <v>3.1092438150000005E-3</v>
      </c>
      <c r="M3" s="6">
        <f>'Pre Burn Loading'!M3-'Post Burn Loading'!M3</f>
        <v>0.20833416034999996</v>
      </c>
      <c r="N3" s="6">
        <f>'Pre Burn Loading'!N3-'Post Burn Loading'!N3</f>
        <v>3.3500000000000002E-2</v>
      </c>
      <c r="O3" s="37">
        <f>'Pre Burn Loading'!O3-'Post Burn Loading'!O3</f>
        <v>0.131627628765</v>
      </c>
      <c r="P3" s="6">
        <f>'Pre Burn Loading'!P3-'Post Burn Loading'!P3</f>
        <v>1.72E-2</v>
      </c>
      <c r="Q3" s="28">
        <f>'Pre Burn Loading'!Q3-'Post Burn Loading'!Q3</f>
        <v>2.4524999999999997</v>
      </c>
      <c r="R3" s="47">
        <f>SUM(B3:H3,J3:P3)</f>
        <v>2.4804985927825003</v>
      </c>
    </row>
    <row r="4" spans="1:18">
      <c r="A4" s="3" t="s">
        <v>6</v>
      </c>
      <c r="B4" s="6">
        <f>'Pre Burn Loading'!B4-'Post Burn Loading'!B4</f>
        <v>1.1431</v>
      </c>
      <c r="C4" s="6">
        <f>'Pre Burn Loading'!C4-'Post Burn Loading'!C4</f>
        <v>4.4500000000000005E-2</v>
      </c>
      <c r="D4" s="6">
        <f>'Pre Burn Loading'!D4-'Post Burn Loading'!D4</f>
        <v>0.11180000000000001</v>
      </c>
      <c r="E4" s="6">
        <f>'Pre Burn Loading'!E4-'Post Burn Loading'!E4</f>
        <v>0.25309999999999999</v>
      </c>
      <c r="F4" s="6">
        <f>'Pre Burn Loading'!F4-'Post Burn Loading'!F4</f>
        <v>0</v>
      </c>
      <c r="G4" s="6">
        <f>'Pre Burn Loading'!G4-'Post Burn Loading'!G4</f>
        <v>0</v>
      </c>
      <c r="H4" s="6">
        <f>'Pre Burn Loading'!H4-'Post Burn Loading'!H4</f>
        <v>0</v>
      </c>
      <c r="I4" s="6">
        <f>'Pre Burn Loading'!I4-'Post Burn Loading'!I4</f>
        <v>2.24E-2</v>
      </c>
      <c r="J4" s="6">
        <f>'Pre Burn Loading'!J4-'Post Burn Loading'!J4</f>
        <v>3.0000000000000001E-3</v>
      </c>
      <c r="K4" s="42">
        <f>'Pre Burn Loading'!K4-'Post Burn Loading'!K4</f>
        <v>-5.8999999999999955E-3</v>
      </c>
      <c r="L4" s="6">
        <f>'Pre Burn Loading'!L4-'Post Burn Loading'!L4</f>
        <v>8.8999999999999999E-3</v>
      </c>
      <c r="M4" s="6">
        <f>'Pre Burn Loading'!M4-'Post Burn Loading'!M4</f>
        <v>6.5200000000000008E-2</v>
      </c>
      <c r="N4" s="6">
        <f>'Pre Burn Loading'!N4-'Post Burn Loading'!N4</f>
        <v>1.8100000000000002E-2</v>
      </c>
      <c r="O4" s="6">
        <f>'Pre Burn Loading'!O4-'Post Burn Loading'!O4</f>
        <v>4.8500000000000001E-2</v>
      </c>
      <c r="P4" s="6">
        <f>'Pre Burn Loading'!P4-'Post Burn Loading'!P4</f>
        <v>1.12E-2</v>
      </c>
      <c r="Q4" s="28">
        <f>'Pre Burn Loading'!Q4-'Post Burn Loading'!Q4</f>
        <v>1.7218</v>
      </c>
      <c r="R4" s="48">
        <f>SUM(B4:J4,L4:P4)</f>
        <v>1.7297999999999996</v>
      </c>
    </row>
    <row r="5" spans="1:18">
      <c r="A5" s="3" t="s">
        <v>7</v>
      </c>
      <c r="B5" s="6">
        <f>'Pre Burn Loading'!B5-'Post Burn Loading'!B5</f>
        <v>1.7264999999999999</v>
      </c>
      <c r="C5" s="6">
        <f>'Pre Burn Loading'!C5-'Post Burn Loading'!C5</f>
        <v>1.12E-2</v>
      </c>
      <c r="D5" s="6">
        <f>'Pre Burn Loading'!D5-'Post Burn Loading'!D5</f>
        <v>1.7500000000000016E-2</v>
      </c>
      <c r="E5" s="42">
        <f>'Pre Burn Loading'!E5-'Post Burn Loading'!E5</f>
        <v>-0.21129999999999999</v>
      </c>
      <c r="F5" s="6">
        <f>'Pre Burn Loading'!F5-'Post Burn Loading'!F5</f>
        <v>0</v>
      </c>
      <c r="G5" s="6">
        <f>'Pre Burn Loading'!G5-'Post Burn Loading'!G5</f>
        <v>0.12190000000000001</v>
      </c>
      <c r="H5" s="6">
        <f>'Pre Burn Loading'!H5-'Post Burn Loading'!H5</f>
        <v>1.7100000000000001E-2</v>
      </c>
      <c r="I5" s="6">
        <f>'Pre Burn Loading'!I5-'Post Burn Loading'!I5</f>
        <v>3.5200000000000009E-2</v>
      </c>
      <c r="J5" s="6">
        <f>'Pre Burn Loading'!J5-'Post Burn Loading'!J5</f>
        <v>0</v>
      </c>
      <c r="K5" s="6">
        <f>'Pre Burn Loading'!K5-'Post Burn Loading'!K5</f>
        <v>5.7999999999999996E-3</v>
      </c>
      <c r="L5" s="6">
        <f>'Pre Burn Loading'!L5-'Post Burn Loading'!L5</f>
        <v>0.1908</v>
      </c>
      <c r="M5" s="6">
        <f>'Pre Burn Loading'!M5-'Post Burn Loading'!M5</f>
        <v>3.2299999999999995E-2</v>
      </c>
      <c r="N5" s="6">
        <f>'Pre Burn Loading'!N5-'Post Burn Loading'!N5</f>
        <v>9.9199999999999997E-2</v>
      </c>
      <c r="O5" s="6">
        <f>'Pre Burn Loading'!O5-'Post Burn Loading'!O5</f>
        <v>4.8500000000000001E-2</v>
      </c>
      <c r="P5" s="42">
        <f>'Pre Burn Loading'!P5-'Post Burn Loading'!P5</f>
        <v>-1.89E-2</v>
      </c>
      <c r="Q5" s="28">
        <f>'Pre Burn Loading'!Q5-'Post Burn Loading'!Q5</f>
        <v>2.0755999999999997</v>
      </c>
      <c r="R5" s="49">
        <f>SUM(B5:D5,F5:O5)</f>
        <v>2.306</v>
      </c>
    </row>
    <row r="6" spans="1:18">
      <c r="A6" s="3" t="s">
        <v>8</v>
      </c>
      <c r="B6" s="6">
        <f>'Pre Burn Loading'!B6-'Post Burn Loading'!B6</f>
        <v>1.2999000000000001</v>
      </c>
      <c r="C6" s="6">
        <f>'Pre Burn Loading'!C6-'Post Burn Loading'!C6</f>
        <v>2.4400000000000005E-2</v>
      </c>
      <c r="D6" s="42">
        <f>'Pre Burn Loading'!D6-'Post Burn Loading'!D6</f>
        <v>-7.6299999999999979E-2</v>
      </c>
      <c r="E6" s="42">
        <f>'Pre Burn Loading'!E6-'Post Burn Loading'!E6</f>
        <v>-3.7999999999999999E-2</v>
      </c>
      <c r="F6" s="6">
        <f>'Pre Burn Loading'!F6-'Post Burn Loading'!F6</f>
        <v>0</v>
      </c>
      <c r="G6" s="6">
        <f>'Pre Burn Loading'!G6-'Post Burn Loading'!G6</f>
        <v>6.4100000000000004E-2</v>
      </c>
      <c r="H6" s="6">
        <f>'Pre Burn Loading'!H6-'Post Burn Loading'!H6</f>
        <v>0</v>
      </c>
      <c r="I6" s="6">
        <f>'Pre Burn Loading'!I6-'Post Burn Loading'!I6</f>
        <v>6.08E-2</v>
      </c>
      <c r="J6" s="6">
        <f>'Pre Burn Loading'!J6-'Post Burn Loading'!J6</f>
        <v>0</v>
      </c>
      <c r="K6" s="6">
        <f>'Pre Burn Loading'!K6-'Post Burn Loading'!K6</f>
        <v>3.7100000000000001E-2</v>
      </c>
      <c r="L6" s="6">
        <f>'Pre Burn Loading'!L6-'Post Burn Loading'!L6</f>
        <v>0</v>
      </c>
      <c r="M6" s="6">
        <f>'Pre Burn Loading'!M6-'Post Burn Loading'!M6</f>
        <v>0.1535</v>
      </c>
      <c r="N6" s="6">
        <f>'Pre Burn Loading'!N6-'Post Burn Loading'!N6</f>
        <v>3.5000000000000001E-3</v>
      </c>
      <c r="O6" s="6">
        <f>'Pre Burn Loading'!O6-'Post Burn Loading'!O6</f>
        <v>0.16789999999999999</v>
      </c>
      <c r="P6" s="42">
        <f>'Pre Burn Loading'!P6-'Post Burn Loading'!P6</f>
        <v>-8.5999999999999965E-3</v>
      </c>
      <c r="Q6" s="28">
        <f>'Pre Burn Loading'!Q6-'Post Burn Loading'!Q6</f>
        <v>1.7492000000000001</v>
      </c>
      <c r="R6" s="47">
        <f>SUM(B6:C6,F6:O6)</f>
        <v>1.8111999999999999</v>
      </c>
    </row>
    <row r="7" spans="1:18">
      <c r="A7" s="3" t="s">
        <v>9</v>
      </c>
      <c r="B7" s="6">
        <f>'Pre Burn Loading'!B7-'Post Burn Loading'!B7</f>
        <v>1.1463999999999999</v>
      </c>
      <c r="C7" s="6">
        <f>'Pre Burn Loading'!C7-'Post Burn Loading'!C7</f>
        <v>2.8700000000000003E-2</v>
      </c>
      <c r="D7" s="42">
        <f>'Pre Burn Loading'!D7-'Post Burn Loading'!D7</f>
        <v>-1.4700000000000019E-2</v>
      </c>
      <c r="E7" s="42">
        <f>'Pre Burn Loading'!E7-'Post Burn Loading'!E7</f>
        <v>-0.25069999999999998</v>
      </c>
      <c r="F7" s="6">
        <f>'Pre Burn Loading'!F7-'Post Burn Loading'!F7</f>
        <v>0</v>
      </c>
      <c r="G7" s="6">
        <f>'Pre Burn Loading'!G7-'Post Burn Loading'!G7</f>
        <v>2.2100000000000009E-2</v>
      </c>
      <c r="H7" s="6">
        <f>'Pre Burn Loading'!H7-'Post Burn Loading'!H7</f>
        <v>6.8500000000000005E-2</v>
      </c>
      <c r="I7" s="6">
        <f>'Pre Burn Loading'!I7-'Post Burn Loading'!I7</f>
        <v>8.5400000000000004E-2</v>
      </c>
      <c r="J7" s="6">
        <f>'Pre Burn Loading'!J7-'Post Burn Loading'!J7</f>
        <v>2.2600000000000002E-2</v>
      </c>
      <c r="K7" s="6">
        <f>'Pre Burn Loading'!K7-'Post Burn Loading'!K7</f>
        <v>2.47E-2</v>
      </c>
      <c r="L7" s="6">
        <f>'Pre Burn Loading'!L7-'Post Burn Loading'!L7</f>
        <v>0</v>
      </c>
      <c r="M7" s="6">
        <f>'Pre Burn Loading'!M7-'Post Burn Loading'!M7</f>
        <v>0.12279999999999999</v>
      </c>
      <c r="N7" s="42">
        <f>'Pre Burn Loading'!N7-'Post Burn Loading'!N7</f>
        <v>-2.8999999999999998E-3</v>
      </c>
      <c r="O7" s="6">
        <f>'Pre Burn Loading'!O7-'Post Burn Loading'!O7</f>
        <v>2.4199999999999999E-2</v>
      </c>
      <c r="P7" s="42">
        <f>'Pre Burn Loading'!P7-'Post Burn Loading'!P7</f>
        <v>-5.3600000000000009E-2</v>
      </c>
      <c r="Q7" s="28">
        <f>'Pre Burn Loading'!Q7-'Post Burn Loading'!Q7</f>
        <v>1.339</v>
      </c>
      <c r="R7" s="50">
        <f>SUM(B7:C7,F7:M7,O7)</f>
        <v>1.5453999999999997</v>
      </c>
    </row>
    <row r="9" spans="1:18">
      <c r="A9" s="38"/>
    </row>
    <row r="10" spans="1:18">
      <c r="A10" s="39"/>
      <c r="B10" s="39"/>
      <c r="C10" s="39"/>
      <c r="D10" s="39"/>
      <c r="E10" s="39"/>
      <c r="F10" s="39"/>
      <c r="G10" s="39"/>
      <c r="H10" s="39"/>
      <c r="I10" s="39"/>
    </row>
    <row r="13" spans="1:18">
      <c r="R13" s="13"/>
    </row>
    <row r="15" spans="1:18">
      <c r="A15" s="61" t="s">
        <v>56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3"/>
      <c r="R15" s="63"/>
    </row>
    <row r="16" spans="1:18" ht="30" customHeight="1">
      <c r="A16" s="2" t="s">
        <v>0</v>
      </c>
      <c r="B16" s="2" t="s">
        <v>47</v>
      </c>
      <c r="C16" s="2" t="s">
        <v>10</v>
      </c>
      <c r="D16" s="2" t="s">
        <v>11</v>
      </c>
      <c r="E16" s="2" t="s">
        <v>12</v>
      </c>
      <c r="F16" s="2" t="s">
        <v>13</v>
      </c>
      <c r="G16" s="2" t="s">
        <v>51</v>
      </c>
      <c r="H16" s="2" t="s">
        <v>53</v>
      </c>
      <c r="I16" s="2" t="s">
        <v>48</v>
      </c>
      <c r="J16" s="2" t="s">
        <v>38</v>
      </c>
      <c r="K16" s="2" t="s">
        <v>50</v>
      </c>
      <c r="L16" s="2" t="s">
        <v>19</v>
      </c>
      <c r="M16" s="2" t="s">
        <v>20</v>
      </c>
      <c r="N16" s="2" t="s">
        <v>21</v>
      </c>
      <c r="O16" s="2" t="s">
        <v>22</v>
      </c>
      <c r="P16" s="22" t="s">
        <v>49</v>
      </c>
      <c r="Q16" s="46" t="s">
        <v>59</v>
      </c>
      <c r="R16" s="46" t="s">
        <v>60</v>
      </c>
    </row>
    <row r="17" spans="1:18">
      <c r="A17" s="3" t="s">
        <v>5</v>
      </c>
      <c r="B17" s="40">
        <f>B3/'Pre Burn Loading'!B3*100</f>
        <v>91.957378484892715</v>
      </c>
      <c r="C17" s="40">
        <f>C3/'Pre Burn Loading'!C3*100</f>
        <v>7.8783584924371377</v>
      </c>
      <c r="D17" s="40">
        <f>D3/'Pre Burn Loading'!D3*100</f>
        <v>61.072871537519212</v>
      </c>
      <c r="E17" s="40">
        <f>E3/'Pre Burn Loading'!E3*100</f>
        <v>98.377893529287292</v>
      </c>
      <c r="F17" s="41">
        <v>0</v>
      </c>
      <c r="G17" s="41">
        <v>0</v>
      </c>
      <c r="H17" s="41">
        <v>0</v>
      </c>
      <c r="I17" s="43">
        <f>I3/'Pre Burn Loading'!I3*100</f>
        <v>-378.37837837837839</v>
      </c>
      <c r="J17" s="41">
        <v>0</v>
      </c>
      <c r="K17" s="40">
        <f>K3/'Pre Burn Loading'!K3*100</f>
        <v>100</v>
      </c>
      <c r="L17" s="40">
        <f>L3/'Pre Burn Loading'!L3*100</f>
        <v>100</v>
      </c>
      <c r="M17" s="40">
        <f>M3/'Pre Burn Loading'!M3*100</f>
        <v>98.673829002678488</v>
      </c>
      <c r="N17" s="40">
        <f>N3/'Pre Burn Loading'!N3*100</f>
        <v>61.243144424131636</v>
      </c>
      <c r="O17" s="40">
        <f>O3/'Pre Burn Loading'!O3*100</f>
        <v>100</v>
      </c>
      <c r="P17" s="40">
        <f>P3/'Pre Burn Loading'!P3*100</f>
        <v>100</v>
      </c>
      <c r="Q17" s="40">
        <f>Q3/'Pre Burn Loading'!Q3*100</f>
        <v>90.185335000367729</v>
      </c>
      <c r="R17" s="10">
        <f>R3/'Pre Burn Loading'!Q3*100</f>
        <v>91.214922143947206</v>
      </c>
    </row>
    <row r="18" spans="1:18">
      <c r="A18" s="3" t="s">
        <v>6</v>
      </c>
      <c r="B18" s="40">
        <f>B4/'Pre Burn Loading'!B4*100</f>
        <v>89.430449069003288</v>
      </c>
      <c r="C18" s="40">
        <f>C4/'Pre Burn Loading'!C4*100</f>
        <v>60.709413369713502</v>
      </c>
      <c r="D18" s="40">
        <f>D4/'Pre Burn Loading'!D4*100</f>
        <v>45.78214578214579</v>
      </c>
      <c r="E18" s="40">
        <f>E4/'Pre Burn Loading'!E4*100</f>
        <v>75.394697646708366</v>
      </c>
      <c r="F18" s="41">
        <v>0</v>
      </c>
      <c r="G18" s="41">
        <v>0</v>
      </c>
      <c r="H18" s="41">
        <v>0</v>
      </c>
      <c r="I18" s="40">
        <f>I4/'Pre Burn Loading'!I4*100</f>
        <v>65.116279069767444</v>
      </c>
      <c r="J18" s="40">
        <f>J4/'Pre Burn Loading'!J4*100</f>
        <v>100</v>
      </c>
      <c r="K18" s="43">
        <f>K4/'Pre Burn Loading'!K4*100</f>
        <v>-14.898989898989887</v>
      </c>
      <c r="L18" s="40">
        <f>L4/'Pre Burn Loading'!L4*100</f>
        <v>100</v>
      </c>
      <c r="M18" s="40">
        <f>M4/'Pre Burn Loading'!M4*100</f>
        <v>98.638426626323749</v>
      </c>
      <c r="N18" s="40">
        <f>N4/'Pre Burn Loading'!N4*100</f>
        <v>91.414141414141412</v>
      </c>
      <c r="O18" s="40">
        <f>O4/'Pre Burn Loading'!O4*100</f>
        <v>95.8498023715415</v>
      </c>
      <c r="P18" s="40">
        <f>P4/'Pre Burn Loading'!P4*100</f>
        <v>76.712328767123282</v>
      </c>
      <c r="Q18" s="40">
        <f>Q4/'Pre Burn Loading'!Q4*100</f>
        <v>79.404168972514285</v>
      </c>
      <c r="R18" s="51">
        <f>R4/'Pre Burn Loading'!Q4*100</f>
        <v>79.773104593248462</v>
      </c>
    </row>
    <row r="19" spans="1:18">
      <c r="A19" s="3" t="s">
        <v>7</v>
      </c>
      <c r="B19" s="40">
        <f>B5/'Pre Burn Loading'!B5*100</f>
        <v>92.33114070271138</v>
      </c>
      <c r="C19" s="40">
        <f>C5/'Pre Burn Loading'!C5*100</f>
        <v>84.848484848484844</v>
      </c>
      <c r="D19" s="40">
        <f>D5/'Pre Burn Loading'!D5*100</f>
        <v>5.6397035127296213</v>
      </c>
      <c r="E19" s="43">
        <f>E5/'Pre Burn Loading'!E5*100</f>
        <v>-89.005897219882044</v>
      </c>
      <c r="F19" s="41">
        <v>0</v>
      </c>
      <c r="G19" s="40">
        <f>G5/'Pre Burn Loading'!G5*100</f>
        <v>74.103343465045583</v>
      </c>
      <c r="H19" s="40">
        <f>H5/'Pre Burn Loading'!H5*100</f>
        <v>100</v>
      </c>
      <c r="I19" s="40">
        <f>I5/'Pre Burn Loading'!I5*100</f>
        <v>52.852852852852862</v>
      </c>
      <c r="J19" s="41">
        <v>0</v>
      </c>
      <c r="K19" s="40">
        <f>K5/'Pre Burn Loading'!K5*100</f>
        <v>100</v>
      </c>
      <c r="L19" s="40">
        <f>L5/'Pre Burn Loading'!L5*100</f>
        <v>100</v>
      </c>
      <c r="M19" s="40">
        <f>M5/'Pre Burn Loading'!M5*100</f>
        <v>99.69135802469134</v>
      </c>
      <c r="N19" s="40">
        <f>N5/'Pre Burn Loading'!N5*100</f>
        <v>96.592015579357351</v>
      </c>
      <c r="O19" s="40">
        <f>O5/'Pre Burn Loading'!O5*100</f>
        <v>100</v>
      </c>
      <c r="P19" s="43">
        <f>P5/'Pre Burn Loading'!P5*100</f>
        <v>-48.337595907928389</v>
      </c>
      <c r="Q19" s="40">
        <f>Q5/'Pre Burn Loading'!Q5*100</f>
        <v>66.993738299657863</v>
      </c>
      <c r="R19" s="10">
        <f>R5/'Pre Burn Loading'!Q5*100</f>
        <v>74.430314376089342</v>
      </c>
    </row>
    <row r="20" spans="1:18">
      <c r="A20" s="3" t="s">
        <v>8</v>
      </c>
      <c r="B20" s="40">
        <f>B6/'Pre Burn Loading'!B6*100</f>
        <v>86.165981704891962</v>
      </c>
      <c r="C20" s="40">
        <f>C6/'Pre Burn Loading'!C6*100</f>
        <v>68.347338935574243</v>
      </c>
      <c r="D20" s="43">
        <f>D6/'Pre Burn Loading'!D6*100</f>
        <v>-26.603905160390507</v>
      </c>
      <c r="E20" s="43">
        <f>E6/'Pre Burn Loading'!E6*100</f>
        <v>-61.488673139158578</v>
      </c>
      <c r="F20" s="41">
        <v>0</v>
      </c>
      <c r="G20" s="40">
        <f>G6/'Pre Burn Loading'!G6*100</f>
        <v>38.018979833926458</v>
      </c>
      <c r="H20" s="41">
        <v>0</v>
      </c>
      <c r="I20" s="40">
        <f>I6/'Pre Burn Loading'!I6*100</f>
        <v>63.333333333333329</v>
      </c>
      <c r="J20" s="41">
        <v>0</v>
      </c>
      <c r="K20" s="40">
        <f>K6/'Pre Burn Loading'!K6*100</f>
        <v>98.148148148148152</v>
      </c>
      <c r="L20" s="41">
        <v>0</v>
      </c>
      <c r="M20" s="40">
        <f>M6/'Pre Burn Loading'!M6*100</f>
        <v>99.546044098573276</v>
      </c>
      <c r="N20" s="40">
        <f>N6/'Pre Burn Loading'!N6*100</f>
        <v>100</v>
      </c>
      <c r="O20" s="40">
        <f>O6/'Pre Burn Loading'!O6*100</f>
        <v>99.584816132858833</v>
      </c>
      <c r="P20" s="43">
        <f>P6/'Pre Burn Loading'!P6*100</f>
        <v>-22.751322751322743</v>
      </c>
      <c r="Q20" s="40">
        <f>Q6/'Pre Burn Loading'!Q6*100</f>
        <v>65.875795578654021</v>
      </c>
      <c r="R20" s="10">
        <f>R6/'Pre Burn Loading'!Q6*100</f>
        <v>68.210748314691372</v>
      </c>
    </row>
    <row r="21" spans="1:18">
      <c r="A21" s="3" t="s">
        <v>9</v>
      </c>
      <c r="B21" s="40">
        <f>B7/'Pre Burn Loading'!B7*100</f>
        <v>79.500693481276002</v>
      </c>
      <c r="C21" s="40">
        <f>C7/'Pre Burn Loading'!C7*100</f>
        <v>85.671641791044777</v>
      </c>
      <c r="D21" s="43">
        <f>D7/'Pre Burn Loading'!D7*100</f>
        <v>-6.6097122302158358</v>
      </c>
      <c r="E21" s="43">
        <f>E7/'Pre Burn Loading'!E7*100</f>
        <v>-2667.0212765957444</v>
      </c>
      <c r="F21" s="41">
        <v>0</v>
      </c>
      <c r="G21" s="40">
        <f>G7/'Pre Burn Loading'!G7*100</f>
        <v>8.0804387568555782</v>
      </c>
      <c r="H21" s="40">
        <f>H7/'Pre Burn Loading'!H7*100</f>
        <v>100</v>
      </c>
      <c r="I21" s="40">
        <f>I7/'Pre Burn Loading'!I7*100</f>
        <v>59.223300970873794</v>
      </c>
      <c r="J21" s="40">
        <f>J7/'Pre Burn Loading'!J7*100</f>
        <v>96.995708154506445</v>
      </c>
      <c r="K21" s="40">
        <f>K7/'Pre Burn Loading'!K7*100</f>
        <v>100</v>
      </c>
      <c r="L21" s="41">
        <v>0</v>
      </c>
      <c r="M21" s="40">
        <f>M7/'Pre Burn Loading'!M7*100</f>
        <v>99.513776337115061</v>
      </c>
      <c r="N21" s="43">
        <f>N7/'Pre Burn Loading'!N7*100</f>
        <v>-207.14285714285711</v>
      </c>
      <c r="O21" s="40">
        <f>O7/'Pre Burn Loading'!O7*100</f>
        <v>100</v>
      </c>
      <c r="P21" s="43">
        <f>P7/'Pre Burn Loading'!P7*100</f>
        <v>-158.57988165680476</v>
      </c>
      <c r="Q21" s="40">
        <f>Q7/'Pre Burn Loading'!Q7*100</f>
        <v>52.720686668241591</v>
      </c>
      <c r="R21" s="52">
        <f>R7/'Pre Burn Loading'!Q7*100</f>
        <v>60.847310811874934</v>
      </c>
    </row>
    <row r="24" spans="1:18">
      <c r="A24" s="39"/>
    </row>
  </sheetData>
  <mergeCells count="2">
    <mergeCell ref="A1:R1"/>
    <mergeCell ref="A15:R15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4"/>
  <sheetViews>
    <sheetView workbookViewId="0">
      <selection activeCell="N23" sqref="N23"/>
    </sheetView>
  </sheetViews>
  <sheetFormatPr defaultRowHeight="15"/>
  <cols>
    <col min="1" max="1" width="11.28515625" bestFit="1" customWidth="1"/>
    <col min="7" max="7" width="10.5703125" bestFit="1" customWidth="1"/>
    <col min="8" max="8" width="10.140625" bestFit="1" customWidth="1"/>
    <col min="9" max="9" width="12.85546875" bestFit="1" customWidth="1"/>
    <col min="11" max="11" width="9.7109375" bestFit="1" customWidth="1"/>
    <col min="13" max="13" width="13.85546875" bestFit="1" customWidth="1"/>
    <col min="14" max="14" width="13.42578125" bestFit="1" customWidth="1"/>
    <col min="15" max="15" width="10.42578125" bestFit="1" customWidth="1"/>
    <col min="19" max="19" width="17.42578125" customWidth="1"/>
  </cols>
  <sheetData>
    <row r="1" spans="1:20">
      <c r="A1" s="64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20">
      <c r="A2" s="4" t="s">
        <v>0</v>
      </c>
      <c r="B2" s="4" t="s">
        <v>10</v>
      </c>
      <c r="C2" s="4" t="s">
        <v>11</v>
      </c>
      <c r="D2" s="4" t="s">
        <v>25</v>
      </c>
      <c r="E2" s="4" t="s">
        <v>23</v>
      </c>
      <c r="F2" s="4" t="s">
        <v>24</v>
      </c>
      <c r="G2" s="4" t="s">
        <v>32</v>
      </c>
      <c r="H2" s="4" t="s">
        <v>16</v>
      </c>
      <c r="I2" s="4" t="s">
        <v>26</v>
      </c>
      <c r="J2" s="4" t="s">
        <v>27</v>
      </c>
      <c r="K2" s="4" t="s">
        <v>19</v>
      </c>
      <c r="L2" s="4" t="s">
        <v>20</v>
      </c>
      <c r="M2" s="4" t="s">
        <v>28</v>
      </c>
      <c r="N2" s="4" t="s">
        <v>29</v>
      </c>
      <c r="O2" s="4" t="s">
        <v>30</v>
      </c>
      <c r="P2" s="4" t="s">
        <v>31</v>
      </c>
      <c r="R2" s="13"/>
      <c r="S2" s="14"/>
      <c r="T2" s="16"/>
    </row>
    <row r="3" spans="1:20">
      <c r="A3" s="3" t="s">
        <v>5</v>
      </c>
      <c r="B3" s="2" t="s">
        <v>41</v>
      </c>
      <c r="C3" s="2">
        <v>44.4</v>
      </c>
      <c r="D3" s="2">
        <v>49.2</v>
      </c>
      <c r="E3" s="2">
        <v>8.1</v>
      </c>
      <c r="F3" s="2">
        <v>17.100000000000001</v>
      </c>
      <c r="G3" s="2" t="s">
        <v>41</v>
      </c>
      <c r="H3" s="2" t="s">
        <v>41</v>
      </c>
      <c r="I3" s="2">
        <v>12.6</v>
      </c>
      <c r="J3" s="2">
        <v>11.4</v>
      </c>
      <c r="K3" s="2" t="s">
        <v>41</v>
      </c>
      <c r="L3" s="2">
        <v>19.100000000000001</v>
      </c>
      <c r="M3" s="2" t="s">
        <v>41</v>
      </c>
      <c r="N3" s="2" t="s">
        <v>41</v>
      </c>
      <c r="O3" s="2" t="s">
        <v>41</v>
      </c>
      <c r="P3" s="2">
        <v>56.9</v>
      </c>
      <c r="R3" s="13"/>
      <c r="S3" s="14"/>
      <c r="T3" s="16"/>
    </row>
    <row r="4" spans="1:20">
      <c r="A4" s="3" t="s">
        <v>6</v>
      </c>
      <c r="B4" s="2" t="s">
        <v>41</v>
      </c>
      <c r="C4" s="2">
        <v>42.2</v>
      </c>
      <c r="D4" s="2">
        <v>70.599999999999994</v>
      </c>
      <c r="E4" s="2">
        <v>12.3</v>
      </c>
      <c r="F4" s="2">
        <v>17.8</v>
      </c>
      <c r="G4" s="2" t="s">
        <v>41</v>
      </c>
      <c r="H4" s="2" t="s">
        <v>41</v>
      </c>
      <c r="I4" s="2">
        <v>12.6</v>
      </c>
      <c r="J4" s="2" t="s">
        <v>41</v>
      </c>
      <c r="K4" s="2" t="s">
        <v>41</v>
      </c>
      <c r="L4" s="2" t="s">
        <v>41</v>
      </c>
      <c r="M4" s="2" t="s">
        <v>41</v>
      </c>
      <c r="N4" s="2" t="s">
        <v>41</v>
      </c>
      <c r="O4" s="2" t="s">
        <v>41</v>
      </c>
      <c r="P4" s="2" t="s">
        <v>41</v>
      </c>
      <c r="R4" s="13"/>
      <c r="S4" s="14"/>
      <c r="T4" s="16"/>
    </row>
    <row r="5" spans="1:20">
      <c r="A5" s="3" t="s">
        <v>7</v>
      </c>
      <c r="B5" s="2" t="s">
        <v>41</v>
      </c>
      <c r="C5" s="2">
        <v>60.7</v>
      </c>
      <c r="D5" s="2">
        <v>86.4</v>
      </c>
      <c r="E5" s="2">
        <v>18.100000000000001</v>
      </c>
      <c r="F5" s="2">
        <v>27.3</v>
      </c>
      <c r="G5" s="2" t="s">
        <v>41</v>
      </c>
      <c r="H5" s="2" t="s">
        <v>41</v>
      </c>
      <c r="I5" s="2">
        <v>19.8</v>
      </c>
      <c r="J5" s="2" t="s">
        <v>41</v>
      </c>
      <c r="K5" s="2">
        <v>49.2</v>
      </c>
      <c r="L5" s="2">
        <v>29.4</v>
      </c>
      <c r="M5" s="2">
        <v>116.1</v>
      </c>
      <c r="N5" s="2">
        <v>163.4</v>
      </c>
      <c r="O5" s="2" t="s">
        <v>41</v>
      </c>
      <c r="P5" s="2">
        <v>87.8</v>
      </c>
      <c r="R5" s="13"/>
      <c r="S5" s="14"/>
      <c r="T5" s="16"/>
    </row>
    <row r="6" spans="1:20">
      <c r="A6" s="3" t="s">
        <v>8</v>
      </c>
      <c r="B6" s="2" t="s">
        <v>41</v>
      </c>
      <c r="C6" s="10">
        <v>69.400000000000006</v>
      </c>
      <c r="D6" s="10">
        <v>53.3</v>
      </c>
      <c r="E6" s="2">
        <v>20.100000000000001</v>
      </c>
      <c r="F6" s="2">
        <v>27.1</v>
      </c>
      <c r="G6" s="2" t="s">
        <v>41</v>
      </c>
      <c r="H6" s="2">
        <v>80.400000000000006</v>
      </c>
      <c r="I6" s="2">
        <v>17.899999999999999</v>
      </c>
      <c r="J6" s="2" t="s">
        <v>41</v>
      </c>
      <c r="K6" s="2" t="s">
        <v>41</v>
      </c>
      <c r="L6" s="2">
        <v>31.8</v>
      </c>
      <c r="M6" s="2">
        <v>125.6</v>
      </c>
      <c r="N6" s="2">
        <v>165.2</v>
      </c>
      <c r="O6" s="2">
        <v>27.1</v>
      </c>
      <c r="P6" s="2" t="s">
        <v>41</v>
      </c>
      <c r="R6" s="13"/>
      <c r="S6" s="14"/>
      <c r="T6" s="16"/>
    </row>
    <row r="7" spans="1:20">
      <c r="A7" s="3" t="s">
        <v>9</v>
      </c>
      <c r="B7" s="2" t="s">
        <v>41</v>
      </c>
      <c r="C7" s="10">
        <v>69.400000000000006</v>
      </c>
      <c r="D7" s="10">
        <v>53.3</v>
      </c>
      <c r="E7" s="2">
        <v>20.8</v>
      </c>
      <c r="F7" s="2">
        <v>30.6</v>
      </c>
      <c r="G7" s="2" t="s">
        <v>41</v>
      </c>
      <c r="H7" s="2">
        <v>80.400000000000006</v>
      </c>
      <c r="I7" s="2">
        <v>17.899999999999999</v>
      </c>
      <c r="J7" s="2" t="s">
        <v>41</v>
      </c>
      <c r="K7" s="2" t="s">
        <v>41</v>
      </c>
      <c r="L7" s="2">
        <v>29.6</v>
      </c>
      <c r="M7" s="2">
        <v>125.6</v>
      </c>
      <c r="N7" s="2">
        <v>165.2</v>
      </c>
      <c r="O7" s="2">
        <v>27.1</v>
      </c>
      <c r="P7" s="2" t="s">
        <v>41</v>
      </c>
      <c r="R7" s="13"/>
      <c r="S7" s="14"/>
      <c r="T7" s="16"/>
    </row>
    <row r="8" spans="1:20">
      <c r="R8" s="13"/>
      <c r="S8" s="14"/>
      <c r="T8" s="16"/>
    </row>
    <row r="9" spans="1:20">
      <c r="R9" s="13"/>
      <c r="S9" s="14"/>
      <c r="T9" s="16"/>
    </row>
    <row r="10" spans="1:20">
      <c r="R10" s="13"/>
      <c r="S10" s="14"/>
      <c r="T10" s="16"/>
    </row>
    <row r="11" spans="1:20">
      <c r="R11" s="13"/>
      <c r="S11" s="15"/>
      <c r="T11" s="12"/>
    </row>
    <row r="12" spans="1:20">
      <c r="R12" s="13"/>
      <c r="S12" s="15"/>
      <c r="T12" s="12"/>
    </row>
    <row r="13" spans="1:20">
      <c r="R13" s="13"/>
      <c r="S13" s="14"/>
      <c r="T13" s="12"/>
    </row>
    <row r="14" spans="1:20">
      <c r="S14" s="1"/>
      <c r="T14" s="12"/>
    </row>
  </sheetData>
  <mergeCells count="1">
    <mergeCell ref="A1:P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"/>
  <sheetViews>
    <sheetView workbookViewId="0">
      <selection sqref="A1:N1"/>
    </sheetView>
  </sheetViews>
  <sheetFormatPr defaultRowHeight="15"/>
  <cols>
    <col min="1" max="1" width="11.28515625" bestFit="1" customWidth="1"/>
    <col min="3" max="3" width="11" bestFit="1" customWidth="1"/>
    <col min="4" max="4" width="10.140625" bestFit="1" customWidth="1"/>
    <col min="5" max="5" width="10.140625" customWidth="1"/>
    <col min="6" max="6" width="10.85546875" bestFit="1" customWidth="1"/>
    <col min="7" max="7" width="10.85546875" customWidth="1"/>
    <col min="8" max="8" width="8.7109375" bestFit="1" customWidth="1"/>
    <col min="9" max="9" width="9.7109375" bestFit="1" customWidth="1"/>
    <col min="10" max="10" width="7.5703125" bestFit="1" customWidth="1"/>
    <col min="11" max="11" width="8.7109375" bestFit="1" customWidth="1"/>
    <col min="12" max="12" width="10" bestFit="1" customWidth="1"/>
    <col min="13" max="13" width="9.28515625" bestFit="1" customWidth="1"/>
    <col min="14" max="14" width="7.28515625" bestFit="1" customWidth="1"/>
  </cols>
  <sheetData>
    <row r="1" spans="1:14">
      <c r="A1" s="64" t="s">
        <v>42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>
      <c r="A2" s="2" t="s">
        <v>0</v>
      </c>
      <c r="B2" s="2" t="s">
        <v>14</v>
      </c>
      <c r="C2" s="2" t="s">
        <v>15</v>
      </c>
      <c r="D2" s="2" t="s">
        <v>16</v>
      </c>
      <c r="E2" s="2" t="s">
        <v>38</v>
      </c>
      <c r="F2" s="2" t="s">
        <v>17</v>
      </c>
      <c r="G2" s="2" t="s">
        <v>40</v>
      </c>
      <c r="H2" s="2" t="s">
        <v>18</v>
      </c>
      <c r="I2" s="2" t="s">
        <v>19</v>
      </c>
      <c r="J2" s="2" t="s">
        <v>20</v>
      </c>
      <c r="K2" s="2" t="s">
        <v>21</v>
      </c>
      <c r="L2" s="2" t="s">
        <v>22</v>
      </c>
      <c r="M2" s="2" t="s">
        <v>23</v>
      </c>
      <c r="N2" s="2" t="s">
        <v>24</v>
      </c>
    </row>
    <row r="3" spans="1:14">
      <c r="A3" s="3" t="s">
        <v>5</v>
      </c>
      <c r="B3" s="2">
        <v>0</v>
      </c>
      <c r="C3" s="2">
        <v>0</v>
      </c>
      <c r="D3" s="2">
        <v>6</v>
      </c>
      <c r="E3" s="2">
        <v>0</v>
      </c>
      <c r="F3" s="2">
        <v>9</v>
      </c>
      <c r="G3" s="2">
        <v>0</v>
      </c>
      <c r="H3" s="2">
        <v>7</v>
      </c>
      <c r="I3" s="2">
        <v>3</v>
      </c>
      <c r="J3" s="2">
        <v>20</v>
      </c>
      <c r="K3" s="2">
        <v>5</v>
      </c>
      <c r="L3" s="2">
        <v>19</v>
      </c>
      <c r="M3" s="2">
        <v>31</v>
      </c>
      <c r="N3" s="2">
        <v>30</v>
      </c>
    </row>
    <row r="4" spans="1:14">
      <c r="A4" s="3" t="s">
        <v>6</v>
      </c>
      <c r="B4" s="2">
        <v>0</v>
      </c>
      <c r="C4" s="2">
        <v>3</v>
      </c>
      <c r="D4" s="2">
        <v>4</v>
      </c>
      <c r="E4" s="2">
        <v>0</v>
      </c>
      <c r="F4" s="2">
        <v>17</v>
      </c>
      <c r="G4" s="2">
        <v>0</v>
      </c>
      <c r="H4" s="2">
        <v>3</v>
      </c>
      <c r="I4" s="2">
        <v>9</v>
      </c>
      <c r="J4" s="2">
        <v>9</v>
      </c>
      <c r="K4" s="2">
        <v>4</v>
      </c>
      <c r="L4" s="2">
        <v>5</v>
      </c>
      <c r="M4" s="2">
        <v>77</v>
      </c>
      <c r="N4" s="2">
        <v>9</v>
      </c>
    </row>
    <row r="5" spans="1:14">
      <c r="A5" s="3" t="s">
        <v>7</v>
      </c>
      <c r="B5" s="2">
        <v>42</v>
      </c>
      <c r="C5" s="2">
        <v>9</v>
      </c>
      <c r="D5" s="2">
        <v>9</v>
      </c>
      <c r="E5" s="2">
        <v>0</v>
      </c>
      <c r="F5" s="2">
        <v>0</v>
      </c>
      <c r="G5" s="2">
        <v>0</v>
      </c>
      <c r="H5" s="2">
        <v>15</v>
      </c>
      <c r="I5" s="2">
        <v>25</v>
      </c>
      <c r="J5" s="2">
        <v>4</v>
      </c>
      <c r="K5" s="2">
        <v>8</v>
      </c>
      <c r="L5" s="2">
        <v>7</v>
      </c>
      <c r="M5" s="2">
        <v>37</v>
      </c>
      <c r="N5" s="2">
        <v>57</v>
      </c>
    </row>
    <row r="6" spans="1:14">
      <c r="A6" s="3" t="s">
        <v>8</v>
      </c>
      <c r="B6" s="8">
        <v>46</v>
      </c>
      <c r="C6" s="2">
        <v>4</v>
      </c>
      <c r="D6" s="2">
        <v>4</v>
      </c>
      <c r="E6" s="2">
        <v>0</v>
      </c>
      <c r="F6" s="2">
        <v>15</v>
      </c>
      <c r="G6" s="2">
        <v>20</v>
      </c>
      <c r="H6" s="2">
        <v>12</v>
      </c>
      <c r="I6" s="2">
        <v>0</v>
      </c>
      <c r="J6" s="2">
        <v>24</v>
      </c>
      <c r="K6" s="2">
        <v>2</v>
      </c>
      <c r="L6" s="2">
        <v>4</v>
      </c>
      <c r="M6" s="2">
        <v>34</v>
      </c>
      <c r="N6" s="2">
        <v>52</v>
      </c>
    </row>
    <row r="7" spans="1:14">
      <c r="A7" s="3" t="s">
        <v>9</v>
      </c>
      <c r="B7" s="7">
        <v>24.222222222222221</v>
      </c>
      <c r="C7" s="2">
        <v>0</v>
      </c>
      <c r="D7" s="7">
        <v>20.071428571428573</v>
      </c>
      <c r="E7" s="2">
        <v>25</v>
      </c>
      <c r="F7" s="7">
        <v>16.2</v>
      </c>
      <c r="G7" s="7">
        <v>0</v>
      </c>
      <c r="H7" s="2">
        <v>1</v>
      </c>
      <c r="I7" s="2">
        <v>0</v>
      </c>
      <c r="J7" s="7">
        <v>16.529411764705884</v>
      </c>
      <c r="K7" s="7">
        <v>2.5384615384615383</v>
      </c>
      <c r="L7" s="2">
        <v>0</v>
      </c>
      <c r="M7" s="2">
        <v>20</v>
      </c>
      <c r="N7" s="2">
        <v>52</v>
      </c>
    </row>
  </sheetData>
  <mergeCells count="1">
    <mergeCell ref="A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>
      <selection activeCell="I12" sqref="I12"/>
    </sheetView>
  </sheetViews>
  <sheetFormatPr defaultRowHeight="15"/>
  <cols>
    <col min="1" max="1" width="11.28515625" bestFit="1" customWidth="1"/>
    <col min="3" max="3" width="11" bestFit="1" customWidth="1"/>
    <col min="4" max="4" width="10.140625" bestFit="1" customWidth="1"/>
    <col min="5" max="5" width="10.140625" customWidth="1"/>
    <col min="6" max="6" width="10.85546875" bestFit="1" customWidth="1"/>
    <col min="7" max="7" width="10.85546875" customWidth="1"/>
    <col min="8" max="8" width="8.7109375" bestFit="1" customWidth="1"/>
    <col min="9" max="9" width="9.7109375" bestFit="1" customWidth="1"/>
    <col min="10" max="10" width="7.5703125" bestFit="1" customWidth="1"/>
    <col min="11" max="11" width="8.7109375" bestFit="1" customWidth="1"/>
    <col min="12" max="12" width="10" bestFit="1" customWidth="1"/>
  </cols>
  <sheetData>
    <row r="1" spans="1:12">
      <c r="A1" s="54" t="s">
        <v>43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>
      <c r="A2" s="2" t="s">
        <v>0</v>
      </c>
      <c r="B2" s="2" t="s">
        <v>14</v>
      </c>
      <c r="C2" s="2" t="s">
        <v>15</v>
      </c>
      <c r="D2" s="2" t="s">
        <v>16</v>
      </c>
      <c r="E2" s="2" t="s">
        <v>38</v>
      </c>
      <c r="F2" s="2" t="s">
        <v>17</v>
      </c>
      <c r="G2" s="2" t="s">
        <v>40</v>
      </c>
      <c r="H2" s="2" t="s">
        <v>18</v>
      </c>
      <c r="I2" s="2" t="s">
        <v>19</v>
      </c>
      <c r="J2" s="2" t="s">
        <v>20</v>
      </c>
      <c r="K2" s="2" t="s">
        <v>21</v>
      </c>
      <c r="L2" s="2" t="s">
        <v>22</v>
      </c>
    </row>
    <row r="3" spans="1:12">
      <c r="A3" s="3" t="s">
        <v>5</v>
      </c>
      <c r="B3" s="2">
        <v>0</v>
      </c>
      <c r="C3" s="2">
        <v>0</v>
      </c>
      <c r="D3" s="2">
        <v>0.5</v>
      </c>
      <c r="E3" s="2">
        <v>0</v>
      </c>
      <c r="F3" s="2">
        <v>3</v>
      </c>
      <c r="G3" s="2">
        <v>0</v>
      </c>
      <c r="H3" s="2">
        <v>2</v>
      </c>
      <c r="I3" s="2">
        <v>0.4</v>
      </c>
      <c r="J3" s="2">
        <v>0.7</v>
      </c>
      <c r="K3" s="2">
        <v>0.6</v>
      </c>
      <c r="L3" s="2">
        <v>1</v>
      </c>
    </row>
    <row r="4" spans="1:12">
      <c r="A4" s="3" t="s">
        <v>6</v>
      </c>
      <c r="B4" s="2">
        <v>0</v>
      </c>
      <c r="C4" s="2">
        <v>2</v>
      </c>
      <c r="D4" s="2">
        <v>0.7</v>
      </c>
      <c r="E4" s="2">
        <v>0</v>
      </c>
      <c r="F4" s="2">
        <v>3</v>
      </c>
      <c r="G4" s="2">
        <v>0</v>
      </c>
      <c r="H4" s="2">
        <v>0.8</v>
      </c>
      <c r="I4" s="2">
        <v>0.5</v>
      </c>
      <c r="J4" s="2">
        <v>0.4</v>
      </c>
      <c r="K4" s="2">
        <v>0.2</v>
      </c>
      <c r="L4" s="2">
        <v>0.8</v>
      </c>
    </row>
    <row r="5" spans="1:12">
      <c r="A5" s="3" t="s">
        <v>7</v>
      </c>
      <c r="B5" s="2">
        <v>2</v>
      </c>
      <c r="C5" s="2">
        <v>1.5</v>
      </c>
      <c r="D5" s="2">
        <v>0.6</v>
      </c>
      <c r="E5" s="2">
        <v>0</v>
      </c>
      <c r="F5" s="2">
        <v>0</v>
      </c>
      <c r="G5" s="2">
        <v>0</v>
      </c>
      <c r="H5" s="2">
        <v>1</v>
      </c>
      <c r="I5" s="2">
        <v>0.5</v>
      </c>
      <c r="J5" s="2">
        <v>0.4</v>
      </c>
      <c r="K5" s="2">
        <v>0.4</v>
      </c>
      <c r="L5" s="2">
        <v>0.7</v>
      </c>
    </row>
    <row r="6" spans="1:12">
      <c r="A6" s="3" t="s">
        <v>8</v>
      </c>
      <c r="B6" s="2">
        <v>2</v>
      </c>
      <c r="C6" s="2">
        <v>3</v>
      </c>
      <c r="D6" s="2">
        <v>1</v>
      </c>
      <c r="E6" s="2">
        <v>0</v>
      </c>
      <c r="F6" s="2">
        <v>2</v>
      </c>
      <c r="G6" s="2">
        <v>6</v>
      </c>
      <c r="H6" s="2">
        <v>2</v>
      </c>
      <c r="I6" s="2">
        <v>0</v>
      </c>
      <c r="J6" s="2">
        <v>1</v>
      </c>
      <c r="K6" s="2">
        <v>0.1</v>
      </c>
      <c r="L6" s="2">
        <v>1</v>
      </c>
    </row>
    <row r="7" spans="1:12">
      <c r="A7" s="3" t="s">
        <v>9</v>
      </c>
      <c r="B7" s="2">
        <v>2</v>
      </c>
      <c r="C7" s="2">
        <v>2</v>
      </c>
      <c r="D7" s="2">
        <v>1</v>
      </c>
      <c r="E7" s="2">
        <v>1</v>
      </c>
      <c r="F7" s="2">
        <v>1</v>
      </c>
      <c r="G7" s="2">
        <v>0</v>
      </c>
      <c r="H7" s="2">
        <v>1</v>
      </c>
      <c r="I7" s="2">
        <v>0</v>
      </c>
      <c r="J7" s="2">
        <v>1</v>
      </c>
      <c r="K7" s="2">
        <v>1</v>
      </c>
      <c r="L7" s="2">
        <v>0</v>
      </c>
    </row>
  </sheetData>
  <mergeCells count="1">
    <mergeCell ref="A1: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D1" sqref="D1"/>
    </sheetView>
  </sheetViews>
  <sheetFormatPr defaultRowHeight="15"/>
  <cols>
    <col min="1" max="1" width="11.28515625" bestFit="1" customWidth="1"/>
    <col min="2" max="2" width="10.7109375" customWidth="1"/>
    <col min="3" max="3" width="10.85546875" customWidth="1"/>
  </cols>
  <sheetData>
    <row r="1" spans="1:4">
      <c r="A1" s="64" t="s">
        <v>44</v>
      </c>
      <c r="B1" s="64"/>
      <c r="C1" s="64"/>
    </row>
    <row r="2" spans="1:4">
      <c r="A2" s="2" t="s">
        <v>0</v>
      </c>
      <c r="B2" s="4" t="s">
        <v>23</v>
      </c>
      <c r="C2" s="4" t="s">
        <v>39</v>
      </c>
    </row>
    <row r="3" spans="1:4">
      <c r="A3" s="3" t="s">
        <v>5</v>
      </c>
      <c r="B3" s="10">
        <v>28.717948717948719</v>
      </c>
      <c r="C3" s="10">
        <v>41.553191489361701</v>
      </c>
    </row>
    <row r="4" spans="1:4">
      <c r="A4" s="3" t="s">
        <v>6</v>
      </c>
      <c r="B4" s="10">
        <v>35.670588235294119</v>
      </c>
      <c r="C4" s="10">
        <v>35.222222222222221</v>
      </c>
    </row>
    <row r="5" spans="1:4">
      <c r="A5" s="3" t="s">
        <v>7</v>
      </c>
      <c r="B5" s="10">
        <v>30.513513513513512</v>
      </c>
      <c r="C5" s="11">
        <v>37.934426229508198</v>
      </c>
      <c r="D5" s="9"/>
    </row>
    <row r="6" spans="1:4">
      <c r="A6" s="3" t="s">
        <v>8</v>
      </c>
      <c r="B6" s="10">
        <v>38.777777777777779</v>
      </c>
      <c r="C6" s="10">
        <v>34.454545454545453</v>
      </c>
    </row>
    <row r="7" spans="1:4">
      <c r="A7" s="3" t="s">
        <v>9</v>
      </c>
      <c r="B7" s="10">
        <v>27.466666666666665</v>
      </c>
      <c r="C7" s="10">
        <v>24.136054421768709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Unit Information</vt:lpstr>
      <vt:lpstr>Pre Burn Loading</vt:lpstr>
      <vt:lpstr>Post Burn Loading</vt:lpstr>
      <vt:lpstr>Biomass Consumption</vt:lpstr>
      <vt:lpstr>Fuel Moisture</vt:lpstr>
      <vt:lpstr>% Cover (Pre)</vt:lpstr>
      <vt:lpstr>Heights (Pre)</vt:lpstr>
      <vt:lpstr>SM Depths (Pre)</vt:lpstr>
    </vt:vector>
  </TitlesOfParts>
  <Company>Forest Service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jdvorak</dc:creator>
  <cp:lastModifiedBy>rottmar</cp:lastModifiedBy>
  <dcterms:created xsi:type="dcterms:W3CDTF">2011-04-18T17:40:39Z</dcterms:created>
  <dcterms:modified xsi:type="dcterms:W3CDTF">2011-05-02T13:25:49Z</dcterms:modified>
</cp:coreProperties>
</file>